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240" yWindow="1665" windowWidth="20730" windowHeight="11070" tabRatio="971"/>
  </bookViews>
  <sheets>
    <sheet name="Current Establishment " sheetId="116" r:id="rId1"/>
  </sheets>
  <definedNames>
    <definedName name="_xlnm.Print_Area">#REF!</definedName>
  </definedNames>
  <calcPr calcId="145621"/>
  <fileRecoveryPr autoRecover="0"/>
</workbook>
</file>

<file path=xl/calcChain.xml><?xml version="1.0" encoding="utf-8"?>
<calcChain xmlns="http://schemas.openxmlformats.org/spreadsheetml/2006/main">
  <c r="F39" i="116" l="1"/>
  <c r="F30" i="116"/>
  <c r="F26" i="116"/>
  <c r="F24" i="116"/>
  <c r="F23" i="116"/>
  <c r="F22" i="116"/>
  <c r="F20" i="116"/>
  <c r="F19" i="116"/>
  <c r="F18" i="116"/>
  <c r="F16" i="116"/>
  <c r="F14" i="116"/>
  <c r="F11" i="116"/>
  <c r="D10" i="116"/>
  <c r="F10" i="116" s="1"/>
  <c r="D9" i="116"/>
  <c r="F8" i="116"/>
  <c r="F7" i="116"/>
  <c r="F6" i="116"/>
  <c r="F4" i="116"/>
  <c r="F9" i="116" l="1"/>
</calcChain>
</file>

<file path=xl/comments1.xml><?xml version="1.0" encoding="utf-8"?>
<comments xmlns="http://schemas.openxmlformats.org/spreadsheetml/2006/main">
  <authors>
    <author>Barratt, Richard (Finance)</author>
  </authors>
  <commentList>
    <comment ref="I10" authorId="0">
      <text>
        <r>
          <rPr>
            <b/>
            <sz val="9"/>
            <color indexed="81"/>
            <rFont val="Tahoma"/>
            <family val="2"/>
          </rPr>
          <t>Assumed 23wte per SN dialogue and adjusted Laurel 1 accordingly</t>
        </r>
      </text>
    </comment>
    <comment ref="I19" authorId="0">
      <text>
        <r>
          <rPr>
            <b/>
            <sz val="9"/>
            <color indexed="81"/>
            <rFont val="Tahoma"/>
            <family val="2"/>
          </rPr>
          <t>10.5wte per SN dialogue. Adjusted Ward 5 accordingly.</t>
        </r>
      </text>
    </comment>
    <comment ref="I39" authorId="0">
      <text>
        <r>
          <rPr>
            <b/>
            <sz val="9"/>
            <color indexed="81"/>
            <rFont val="Tahoma"/>
            <family val="2"/>
          </rPr>
          <t xml:space="preserve">10.5wte per SN dialogue. Severn adjusted accordingly
</t>
        </r>
        <r>
          <rPr>
            <sz val="9"/>
            <color indexed="81"/>
            <rFont val="Tahoma"/>
            <family val="2"/>
          </rPr>
          <t xml:space="preserve">
</t>
        </r>
      </text>
    </comment>
  </commentList>
</comments>
</file>

<file path=xl/sharedStrings.xml><?xml version="1.0" encoding="utf-8"?>
<sst xmlns="http://schemas.openxmlformats.org/spreadsheetml/2006/main" count="171" uniqueCount="150">
  <si>
    <t>Total</t>
  </si>
  <si>
    <t>Cardiology</t>
  </si>
  <si>
    <t>Surgery</t>
  </si>
  <si>
    <t xml:space="preserve">Division </t>
  </si>
  <si>
    <t xml:space="preserve">Speciality </t>
  </si>
  <si>
    <t xml:space="preserve">Ward / Unit </t>
  </si>
  <si>
    <t xml:space="preserve">Funded Beds/ Trolleys </t>
  </si>
  <si>
    <t xml:space="preserve">Unfunded Beds/Trolleys </t>
  </si>
  <si>
    <t xml:space="preserve">Total Beds/ Trolleys </t>
  </si>
  <si>
    <t>E roster establishment  Registered Nurses wte</t>
  </si>
  <si>
    <t>E-roster establishement HCA wte</t>
  </si>
  <si>
    <t xml:space="preserve">Total Trained funded establishement </t>
  </si>
  <si>
    <t xml:space="preserve">Total Funded untrained establishment </t>
  </si>
  <si>
    <t xml:space="preserve">Head Room Relief %  of total establishement </t>
  </si>
  <si>
    <t xml:space="preserve">Skill mix % Registered Nurses : HCA </t>
  </si>
  <si>
    <t xml:space="preserve">Funded HCA  Vacancies </t>
  </si>
  <si>
    <t>Division Medicine</t>
  </si>
  <si>
    <t xml:space="preserve">Acute Stroke Unit </t>
  </si>
  <si>
    <t>Acute Stroke</t>
  </si>
  <si>
    <t xml:space="preserve">Gastroenterology &amp; general Medicine </t>
  </si>
  <si>
    <t>Avon 2</t>
  </si>
  <si>
    <t xml:space="preserve">Infectious Diseases and Renal </t>
  </si>
  <si>
    <t>Avon 3</t>
  </si>
  <si>
    <t xml:space="preserve">Care of the Elderly Rehabilitation </t>
  </si>
  <si>
    <t>Avon 4</t>
  </si>
  <si>
    <t xml:space="preserve">Respiratory </t>
  </si>
  <si>
    <t>Laurel 2</t>
  </si>
  <si>
    <t xml:space="preserve">Acute Medicine </t>
  </si>
  <si>
    <t>Acute Medicine - High dependency</t>
  </si>
  <si>
    <t xml:space="preserve">Diabetes and Renal </t>
  </si>
  <si>
    <t>Ward 2</t>
  </si>
  <si>
    <t xml:space="preserve">Ward 3 MAU </t>
  </si>
  <si>
    <t>49%:51%</t>
  </si>
  <si>
    <t xml:space="preserve">Respiratory with 4 HDU beds </t>
  </si>
  <si>
    <t xml:space="preserve">Cardiology </t>
  </si>
  <si>
    <t>Ward 6</t>
  </si>
  <si>
    <t>Ward 12</t>
  </si>
  <si>
    <t>CCU Alex</t>
  </si>
  <si>
    <t>100%:0</t>
  </si>
  <si>
    <t xml:space="preserve">Division Surgery </t>
  </si>
  <si>
    <t>Urology</t>
  </si>
  <si>
    <t>Ward 10</t>
  </si>
  <si>
    <t>General Surgery</t>
  </si>
  <si>
    <t xml:space="preserve">T&amp;O </t>
  </si>
  <si>
    <t>Ward 16</t>
  </si>
  <si>
    <t>Ward 17</t>
  </si>
  <si>
    <t>Short Stay Surgery</t>
  </si>
  <si>
    <t>Ward 18</t>
  </si>
  <si>
    <t>Surgical admissions Unit</t>
  </si>
  <si>
    <t>Beech A</t>
  </si>
  <si>
    <t>61%:39%</t>
  </si>
  <si>
    <t>Vascular Surgery</t>
  </si>
  <si>
    <t>Ward 1 ( Staffing also includes supporting day case 16 trolleys)</t>
  </si>
  <si>
    <t xml:space="preserve">Laurel 3 </t>
  </si>
  <si>
    <t xml:space="preserve"> </t>
  </si>
  <si>
    <t>SCDU</t>
  </si>
  <si>
    <t>Laurel 1 - CCU</t>
  </si>
  <si>
    <t>Laurel 1 - exc CCU</t>
  </si>
  <si>
    <t>Respiratory</t>
  </si>
  <si>
    <t>Ward 5 - exc HDU</t>
  </si>
  <si>
    <t>100%:0%</t>
  </si>
  <si>
    <t>Cardiology -</t>
  </si>
  <si>
    <t>Registered Nurse  Maternity Leave WTE</t>
  </si>
  <si>
    <t xml:space="preserve">HCA Maternity WTE </t>
  </si>
  <si>
    <t xml:space="preserve"> Head &amp; Neck </t>
  </si>
  <si>
    <t>Registered Nurse  Bank &amp; Agency Use February 1-28th 18</t>
  </si>
  <si>
    <t>HCA  Bank &amp; Agency Use February 1-28th 2018</t>
  </si>
  <si>
    <t>WAT Inpatient Nursing Establishment Review  Period February 1st - 28th 2018</t>
  </si>
  <si>
    <t>Cardiology both</t>
  </si>
  <si>
    <t>Frailty MFFD</t>
  </si>
  <si>
    <t>MFFD</t>
  </si>
  <si>
    <t>Evergreen 1</t>
  </si>
  <si>
    <t>61%: 39%</t>
  </si>
  <si>
    <t>55%: 45%</t>
  </si>
  <si>
    <t>60%: 40%</t>
  </si>
  <si>
    <t>81%: 19%</t>
  </si>
  <si>
    <t>Beech High Care</t>
  </si>
  <si>
    <t>59%: 31%</t>
  </si>
  <si>
    <t>Beech B- Female</t>
  </si>
  <si>
    <t>Beech C</t>
  </si>
  <si>
    <t>Silver Oncology Ward</t>
  </si>
  <si>
    <t>Ward 11 Alex</t>
  </si>
  <si>
    <t>T&amp;O A</t>
  </si>
  <si>
    <t>T&amp;O B</t>
  </si>
  <si>
    <t>74%:26%</t>
  </si>
  <si>
    <t xml:space="preserve">Ward 14 </t>
  </si>
  <si>
    <t>1</t>
  </si>
  <si>
    <t>Oncology</t>
  </si>
  <si>
    <t>Haematology</t>
  </si>
  <si>
    <t xml:space="preserve">Total Sickness %February 18 Registered </t>
  </si>
  <si>
    <t xml:space="preserve">Total Sickness %February 18 UnRegistered </t>
  </si>
  <si>
    <t>4.66%</t>
  </si>
  <si>
    <t>14.48%</t>
  </si>
  <si>
    <t>1.8</t>
  </si>
  <si>
    <t>Funded registered nursing Vacancies ledger funded - contracted</t>
  </si>
  <si>
    <t>HASU</t>
  </si>
  <si>
    <t xml:space="preserve">Laurel High care </t>
  </si>
  <si>
    <t>Short Stay</t>
  </si>
  <si>
    <t>Ward 5 - HDU marlow unit</t>
  </si>
  <si>
    <t>68%:32%</t>
  </si>
  <si>
    <t xml:space="preserve">MAU </t>
  </si>
  <si>
    <t>56%:44%</t>
  </si>
  <si>
    <t xml:space="preserve">Medical High Care </t>
  </si>
  <si>
    <t>51%:49%</t>
  </si>
  <si>
    <t>82%:18%</t>
  </si>
  <si>
    <t>52%:48%</t>
  </si>
  <si>
    <t>40%:60%</t>
  </si>
  <si>
    <t>58%:42%</t>
  </si>
  <si>
    <t>48%:52%</t>
  </si>
  <si>
    <t>61:39%</t>
  </si>
  <si>
    <t>58%:38%</t>
  </si>
  <si>
    <t>62%:38%</t>
  </si>
  <si>
    <t>MFFD Cof E</t>
  </si>
  <si>
    <t>Head and Neck</t>
  </si>
  <si>
    <t>54%: 45%</t>
  </si>
  <si>
    <t>57%:43%</t>
  </si>
  <si>
    <t>42%: 58%</t>
  </si>
  <si>
    <t>50%: 50%</t>
  </si>
  <si>
    <t>75%:25%</t>
  </si>
  <si>
    <t>73%:27%</t>
  </si>
  <si>
    <t>65%:35%</t>
  </si>
  <si>
    <t>Ward 1 KTC  (12 trolleys)</t>
  </si>
  <si>
    <t>All  areas SNCT worked out on 60/40 split of RN/HCA however the following areas are 68% ; ASU, MAU's Laurel 3, Silver, laurel 1, High care is 80/20, HDU/CCU 100%</t>
  </si>
  <si>
    <t>Notes:</t>
  </si>
  <si>
    <t>5.59% bank and agency cover has been converted in WTE and in main establishment</t>
  </si>
  <si>
    <t>Review ward sizes to see if establishments can be made more efficient re workforce skill mix.</t>
  </si>
  <si>
    <t>Review skill mix so that can be alligned towards as 60:40 staffing ratio</t>
  </si>
  <si>
    <t>Review ward managers supervisory time as currently in surgery 100% and not consistent across the Trust</t>
  </si>
  <si>
    <t>Review budget and ensure that establishments are split for high care areas</t>
  </si>
  <si>
    <t>Plan for how Nursing Assocates can sit within the budget for Jan 2019</t>
  </si>
  <si>
    <t xml:space="preserve">Medicine </t>
  </si>
  <si>
    <t>Review ward managers supervisory time and enusre consistency across the Trust - corporate business case for all divisions needs to be put forward after CNO sign off of plan</t>
  </si>
  <si>
    <t>SCSD</t>
  </si>
  <si>
    <t>Review establishment as rich in qualified staff, suggest to review establishment to a 60:40 at Kidderminster ward 1 and 68:32 in oncology areas</t>
  </si>
  <si>
    <t>Women and Children</t>
  </si>
  <si>
    <t>Develop a business case so that Head room relief is consistent across the Trust</t>
  </si>
  <si>
    <t>Develop a business case to adapt the Skill mix to a 90/10 skill mix and develop for Support worker establishment</t>
  </si>
  <si>
    <t>Carry out a review as to how Nursing Assocates could support the worforce challenges</t>
  </si>
  <si>
    <t>Develop a business case as to how CAMHS nurses could support patients requiring 1:1 care, consider perminant employment of CAHH nurses</t>
  </si>
  <si>
    <t>Complete a business case as part of a corporate approach across the Trust to ensure that supervisory status is consistent acorss the Trust.</t>
  </si>
  <si>
    <t>Review establishment as rich in HCA staffing and skill mix</t>
  </si>
  <si>
    <t>laurel 3 establishment higher than SNCT hoever this is due to sepsis nurse for walk in daycase patients and outreach to OPD and ED</t>
  </si>
  <si>
    <t>Staffing for MAU at worcester also includes AEC staff, this needs to be split out for each area. However, staffing for MAU Alex is purely for MAU but could be asked to support opening if additional capacity</t>
  </si>
  <si>
    <t>Vascular Unit - High care</t>
  </si>
  <si>
    <t xml:space="preserve">Vascular Unit - </t>
  </si>
  <si>
    <t xml:space="preserve">Trauma and Elective </t>
  </si>
  <si>
    <t>Division SCSD</t>
  </si>
  <si>
    <t>50%:50%</t>
  </si>
  <si>
    <t>ward clerks and house keepers need to be in a separate budget otherwise are seen as registerred or unregistered nurse vacancies.</t>
  </si>
  <si>
    <t>5.59% bank and agency cover has been converted in WTE and in main establishment- Vicky to determine whether this is to be implemented.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</si>
</sst>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9" x14ac:knownFonts="1">
    <font>
      <sz val="12"/>
      <name val="Arial"/>
    </font>
    <font>
      <sz val="12"/>
      <name val="Arial"/>
      <family val="2"/>
    </font>
    <font>
      <sz val="12"/>
      <name val="Arial"/>
      <family val="2"/>
    </font>
    <font>
      <sz val="10"/>
      <name val="Arial"/>
      <family val="2"/>
    </font>
    <font>
      <b/>
      <sz val="12"/>
      <name val="Arial"/>
      <family val="2"/>
    </font>
    <font>
      <b/>
      <sz val="16"/>
      <name val="Arial"/>
      <family val="2"/>
    </font>
    <font>
      <sz val="11"/>
      <name val="Arial"/>
      <family val="2"/>
    </font>
    <font>
      <b/>
      <sz val="10"/>
      <name val="Arial"/>
      <family val="2"/>
    </font>
    <font>
      <b/>
      <sz val="10"/>
      <color theme="0"/>
      <name val="Arial"/>
      <family val="2"/>
    </font>
    <font>
      <b/>
      <sz val="8"/>
      <name val="Arial"/>
      <family val="2"/>
    </font>
    <font>
      <sz val="11"/>
      <color rgb="FFFF0000"/>
      <name val="Arial"/>
      <family val="2"/>
    </font>
    <font>
      <b/>
      <sz val="11"/>
      <name val="Arial"/>
      <family val="2"/>
    </font>
    <font>
      <b/>
      <sz val="11"/>
      <color rgb="FFFF0000"/>
      <name val="Arial"/>
      <family val="2"/>
    </font>
    <font>
      <b/>
      <sz val="9"/>
      <color indexed="81"/>
      <name val="Tahoma"/>
      <family val="2"/>
    </font>
    <font>
      <sz val="9"/>
      <color indexed="81"/>
      <name val="Tahoma"/>
      <family val="2"/>
    </font>
    <font>
      <sz val="12"/>
      <color rgb="FFFF0000"/>
      <name val="Arial"/>
      <family val="2"/>
    </font>
    <font>
      <sz val="11"/>
      <color rgb="FF92D050"/>
      <name val="Arial"/>
      <family val="2"/>
    </font>
    <font>
      <b/>
      <sz val="11"/>
      <color rgb="FF92D050"/>
      <name val="Arial"/>
      <family val="2"/>
    </font>
    <font>
      <u/>
      <sz val="11"/>
      <name val="Arial"/>
      <family val="2"/>
    </font>
  </fonts>
  <fills count="13">
    <fill>
      <patternFill patternType="none"/>
    </fill>
    <fill>
      <patternFill patternType="gray125"/>
    </fill>
    <fill>
      <patternFill patternType="solid">
        <fgColor rgb="FF00B0F0"/>
        <bgColor indexed="64"/>
      </patternFill>
    </fill>
    <fill>
      <patternFill patternType="solid">
        <fgColor rgb="FF66FFFF"/>
        <bgColor indexed="64"/>
      </patternFill>
    </fill>
    <fill>
      <patternFill patternType="solid">
        <fgColor rgb="FFFFFF00"/>
        <bgColor indexed="64"/>
      </patternFill>
    </fill>
    <fill>
      <patternFill patternType="solid">
        <fgColor rgb="FFCCCCFF"/>
        <bgColor indexed="64"/>
      </patternFill>
    </fill>
    <fill>
      <patternFill patternType="solid">
        <fgColor rgb="FFFF66FF"/>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7" tint="0.59999389629810485"/>
        <bgColor indexed="64"/>
      </patternFill>
    </fill>
  </fills>
  <borders count="46">
    <border>
      <left/>
      <right/>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s>
  <cellStyleXfs count="4">
    <xf numFmtId="0" fontId="0" fillId="0" borderId="0"/>
    <xf numFmtId="9" fontId="2" fillId="0" borderId="0" applyFont="0" applyFill="0" applyBorder="0" applyAlignment="0" applyProtection="0"/>
    <xf numFmtId="0" fontId="3" fillId="0" borderId="0"/>
    <xf numFmtId="43" fontId="3" fillId="0" borderId="0" applyFont="0" applyFill="0" applyBorder="0" applyAlignment="0" applyProtection="0"/>
  </cellStyleXfs>
  <cellXfs count="245">
    <xf numFmtId="0" fontId="0" fillId="0" borderId="0" xfId="0"/>
    <xf numFmtId="0" fontId="1" fillId="0" borderId="0" xfId="0" applyFont="1"/>
    <xf numFmtId="0" fontId="4" fillId="2" borderId="10" xfId="2" applyFont="1" applyFill="1" applyBorder="1" applyAlignment="1">
      <alignment horizontal="center"/>
    </xf>
    <xf numFmtId="0" fontId="4" fillId="2" borderId="14" xfId="2" applyFont="1" applyFill="1" applyBorder="1" applyAlignment="1">
      <alignment horizontal="center" wrapText="1"/>
    </xf>
    <xf numFmtId="0" fontId="5" fillId="2" borderId="14" xfId="2" applyFont="1" applyFill="1" applyBorder="1"/>
    <xf numFmtId="0" fontId="5" fillId="2" borderId="14" xfId="2" applyFont="1" applyFill="1" applyBorder="1" applyAlignment="1">
      <alignment wrapText="1"/>
    </xf>
    <xf numFmtId="0" fontId="6" fillId="2" borderId="14" xfId="2" applyFont="1" applyFill="1" applyBorder="1" applyAlignment="1">
      <alignment horizontal="center"/>
    </xf>
    <xf numFmtId="0" fontId="5" fillId="2" borderId="14" xfId="2" applyFont="1" applyFill="1" applyBorder="1" applyAlignment="1">
      <alignment horizontal="center"/>
    </xf>
    <xf numFmtId="0" fontId="4" fillId="2" borderId="12" xfId="2" applyFont="1" applyFill="1" applyBorder="1" applyAlignment="1">
      <alignment horizontal="center"/>
    </xf>
    <xf numFmtId="0" fontId="4" fillId="2" borderId="16" xfId="2" applyFont="1" applyFill="1" applyBorder="1" applyAlignment="1">
      <alignment horizontal="center" wrapText="1"/>
    </xf>
    <xf numFmtId="0" fontId="5" fillId="2" borderId="16" xfId="2" applyFont="1" applyFill="1" applyBorder="1"/>
    <xf numFmtId="0" fontId="5" fillId="2" borderId="16" xfId="2" applyFont="1" applyFill="1" applyBorder="1" applyAlignment="1">
      <alignment wrapText="1"/>
    </xf>
    <xf numFmtId="0" fontId="6" fillId="2" borderId="16" xfId="2" applyFont="1" applyFill="1" applyBorder="1" applyAlignment="1">
      <alignment horizontal="center"/>
    </xf>
    <xf numFmtId="0" fontId="7" fillId="3" borderId="3"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7" fillId="4" borderId="21" xfId="2" applyFont="1" applyFill="1" applyBorder="1" applyAlignment="1">
      <alignment horizontal="center" vertical="center" wrapText="1"/>
    </xf>
    <xf numFmtId="0" fontId="7" fillId="4" borderId="22" xfId="2" applyFont="1" applyFill="1" applyBorder="1" applyAlignment="1">
      <alignment horizontal="center" vertical="center" wrapText="1"/>
    </xf>
    <xf numFmtId="0" fontId="8" fillId="5" borderId="13" xfId="2" applyFont="1" applyFill="1" applyBorder="1" applyAlignment="1">
      <alignment horizontal="center" vertical="center" wrapText="1"/>
    </xf>
    <xf numFmtId="0" fontId="8" fillId="5" borderId="14" xfId="2" applyFont="1" applyFill="1" applyBorder="1" applyAlignment="1">
      <alignment horizontal="center" vertical="center" wrapText="1"/>
    </xf>
    <xf numFmtId="0" fontId="7" fillId="3" borderId="21" xfId="2" applyFont="1" applyFill="1" applyBorder="1" applyAlignment="1">
      <alignment horizontal="center" wrapText="1"/>
    </xf>
    <xf numFmtId="2" fontId="6" fillId="7" borderId="4" xfId="2" applyNumberFormat="1" applyFont="1" applyFill="1" applyBorder="1" applyAlignment="1">
      <alignment horizontal="center" vertical="center" wrapText="1"/>
    </xf>
    <xf numFmtId="0" fontId="9" fillId="8" borderId="33" xfId="2" applyFont="1" applyFill="1" applyBorder="1" applyAlignment="1">
      <alignment horizontal="center" vertical="center" wrapText="1"/>
    </xf>
    <xf numFmtId="0" fontId="9" fillId="8" borderId="3" xfId="2" applyFont="1" applyFill="1" applyBorder="1" applyAlignment="1">
      <alignment horizontal="center" vertical="center" wrapText="1"/>
    </xf>
    <xf numFmtId="0" fontId="9" fillId="8" borderId="8" xfId="2" applyFont="1" applyFill="1" applyBorder="1" applyAlignment="1">
      <alignment horizontal="center" vertical="center" wrapText="1"/>
    </xf>
    <xf numFmtId="2" fontId="9" fillId="8" borderId="8" xfId="2" applyNumberFormat="1" applyFont="1" applyFill="1" applyBorder="1" applyAlignment="1">
      <alignment horizontal="center" vertical="center" wrapText="1"/>
    </xf>
    <xf numFmtId="2" fontId="9" fillId="8" borderId="4" xfId="2" applyNumberFormat="1" applyFont="1" applyFill="1" applyBorder="1" applyAlignment="1">
      <alignment horizontal="center" vertical="center" wrapText="1"/>
    </xf>
    <xf numFmtId="0" fontId="6" fillId="7" borderId="30" xfId="2" applyFont="1" applyFill="1" applyBorder="1" applyProtection="1">
      <protection locked="0"/>
    </xf>
    <xf numFmtId="164" fontId="6" fillId="7" borderId="9" xfId="2" applyNumberFormat="1" applyFont="1" applyFill="1" applyBorder="1" applyAlignment="1" applyProtection="1">
      <alignment horizontal="center"/>
      <protection locked="0"/>
    </xf>
    <xf numFmtId="0" fontId="6" fillId="7" borderId="9" xfId="2" applyFont="1" applyFill="1" applyBorder="1" applyProtection="1">
      <protection locked="0"/>
    </xf>
    <xf numFmtId="2" fontId="6" fillId="7" borderId="9" xfId="2" applyNumberFormat="1" applyFont="1" applyFill="1" applyBorder="1" applyAlignment="1" applyProtection="1">
      <alignment horizontal="center"/>
      <protection locked="0"/>
    </xf>
    <xf numFmtId="0" fontId="6" fillId="7" borderId="34" xfId="2" applyFont="1" applyFill="1" applyBorder="1" applyProtection="1">
      <protection locked="0"/>
    </xf>
    <xf numFmtId="0" fontId="4" fillId="8" borderId="31" xfId="2" applyFont="1" applyFill="1" applyBorder="1" applyAlignment="1" applyProtection="1">
      <alignment horizontal="center"/>
      <protection locked="0"/>
    </xf>
    <xf numFmtId="0" fontId="11" fillId="8" borderId="9" xfId="2" applyFont="1" applyFill="1" applyBorder="1" applyAlignment="1" applyProtection="1">
      <alignment horizontal="center"/>
      <protection locked="0"/>
    </xf>
    <xf numFmtId="2" fontId="11" fillId="8" borderId="9" xfId="2" applyNumberFormat="1" applyFont="1" applyFill="1" applyBorder="1" applyAlignment="1" applyProtection="1">
      <alignment horizontal="center"/>
      <protection locked="0"/>
    </xf>
    <xf numFmtId="2" fontId="11" fillId="8" borderId="18" xfId="2" applyNumberFormat="1" applyFont="1" applyFill="1" applyBorder="1" applyAlignment="1" applyProtection="1">
      <alignment horizontal="center"/>
      <protection locked="0"/>
    </xf>
    <xf numFmtId="0" fontId="6" fillId="7" borderId="9" xfId="2" applyFont="1" applyFill="1" applyBorder="1" applyAlignment="1" applyProtection="1">
      <alignment wrapText="1"/>
      <protection locked="0"/>
    </xf>
    <xf numFmtId="2" fontId="6" fillId="7" borderId="9" xfId="3" applyNumberFormat="1" applyFont="1" applyFill="1" applyBorder="1" applyAlignment="1" applyProtection="1">
      <alignment horizontal="center"/>
      <protection locked="0"/>
    </xf>
    <xf numFmtId="0" fontId="6" fillId="7" borderId="9" xfId="2" applyNumberFormat="1" applyFont="1" applyFill="1" applyBorder="1" applyAlignment="1" applyProtection="1">
      <alignment horizontal="center"/>
      <protection locked="0"/>
    </xf>
    <xf numFmtId="2" fontId="6" fillId="7" borderId="18" xfId="2" applyNumberFormat="1" applyFont="1" applyFill="1" applyBorder="1" applyAlignment="1" applyProtection="1">
      <alignment horizontal="center"/>
      <protection locked="0"/>
    </xf>
    <xf numFmtId="0" fontId="0" fillId="7" borderId="0" xfId="0" applyFill="1"/>
    <xf numFmtId="0" fontId="0" fillId="0" borderId="0" xfId="0" applyAlignment="1">
      <alignment wrapText="1"/>
    </xf>
    <xf numFmtId="0" fontId="6" fillId="7" borderId="9" xfId="2" applyNumberFormat="1" applyFont="1" applyFill="1" applyBorder="1" applyAlignment="1">
      <alignment horizontal="center" vertical="center" wrapText="1"/>
    </xf>
    <xf numFmtId="49" fontId="6" fillId="0" borderId="9" xfId="2" applyNumberFormat="1" applyFont="1" applyFill="1" applyBorder="1" applyAlignment="1">
      <alignment horizontal="center"/>
    </xf>
    <xf numFmtId="0" fontId="6" fillId="7" borderId="44" xfId="2" applyFont="1" applyFill="1" applyBorder="1" applyAlignment="1" applyProtection="1">
      <alignment wrapText="1"/>
      <protection locked="0"/>
    </xf>
    <xf numFmtId="2" fontId="10" fillId="7" borderId="9" xfId="2" applyNumberFormat="1" applyFont="1" applyFill="1" applyBorder="1" applyAlignment="1">
      <alignment horizontal="center" vertical="center" wrapText="1"/>
    </xf>
    <xf numFmtId="10" fontId="6" fillId="10" borderId="26" xfId="2" applyNumberFormat="1" applyFont="1" applyFill="1" applyBorder="1" applyAlignment="1">
      <alignment horizontal="center" wrapText="1"/>
    </xf>
    <xf numFmtId="10" fontId="6" fillId="7" borderId="26" xfId="2" applyNumberFormat="1" applyFont="1" applyFill="1" applyBorder="1" applyAlignment="1">
      <alignment horizontal="center" wrapText="1"/>
    </xf>
    <xf numFmtId="2" fontId="6" fillId="7" borderId="5" xfId="2" applyNumberFormat="1" applyFont="1" applyFill="1" applyBorder="1" applyAlignment="1">
      <alignment horizontal="center" vertical="center" wrapText="1"/>
    </xf>
    <xf numFmtId="0" fontId="6" fillId="7" borderId="8" xfId="2" applyFont="1" applyFill="1" applyBorder="1" applyAlignment="1">
      <alignment horizontal="center" vertical="center" wrapText="1"/>
    </xf>
    <xf numFmtId="2" fontId="6" fillId="7" borderId="9" xfId="2" applyNumberFormat="1" applyFont="1" applyFill="1" applyBorder="1" applyAlignment="1">
      <alignment horizontal="center"/>
    </xf>
    <xf numFmtId="2" fontId="6" fillId="7" borderId="18" xfId="2" applyNumberFormat="1" applyFont="1" applyFill="1" applyBorder="1" applyAlignment="1">
      <alignment horizontal="center"/>
    </xf>
    <xf numFmtId="49" fontId="6" fillId="7" borderId="9" xfId="2" applyNumberFormat="1" applyFont="1" applyFill="1" applyBorder="1" applyAlignment="1">
      <alignment horizontal="center"/>
    </xf>
    <xf numFmtId="164" fontId="6" fillId="7" borderId="9" xfId="2" applyNumberFormat="1" applyFont="1" applyFill="1" applyBorder="1" applyAlignment="1">
      <alignment horizontal="center"/>
    </xf>
    <xf numFmtId="0" fontId="6" fillId="7" borderId="9" xfId="2" applyFont="1" applyFill="1" applyBorder="1" applyAlignment="1">
      <alignment horizontal="center"/>
    </xf>
    <xf numFmtId="0" fontId="6" fillId="7" borderId="6" xfId="2" applyFont="1" applyFill="1" applyBorder="1" applyProtection="1">
      <protection locked="0"/>
    </xf>
    <xf numFmtId="2" fontId="6" fillId="7" borderId="6" xfId="2" applyNumberFormat="1" applyFont="1" applyFill="1" applyBorder="1" applyAlignment="1">
      <alignment horizontal="center"/>
    </xf>
    <xf numFmtId="2" fontId="6" fillId="7" borderId="1" xfId="2" applyNumberFormat="1" applyFont="1" applyFill="1" applyBorder="1" applyAlignment="1">
      <alignment horizontal="center"/>
    </xf>
    <xf numFmtId="10" fontId="16" fillId="7" borderId="17" xfId="0" applyNumberFormat="1" applyFont="1" applyFill="1" applyBorder="1" applyAlignment="1">
      <alignment vertical="top" wrapText="1"/>
    </xf>
    <xf numFmtId="0" fontId="4" fillId="8" borderId="7" xfId="2" applyFont="1" applyFill="1" applyBorder="1" applyAlignment="1">
      <alignment horizontal="right" vertical="center" wrapText="1"/>
    </xf>
    <xf numFmtId="164" fontId="11" fillId="8" borderId="9" xfId="2" applyNumberFormat="1" applyFont="1" applyFill="1" applyBorder="1" applyAlignment="1" applyProtection="1">
      <alignment horizontal="right"/>
      <protection locked="0"/>
    </xf>
    <xf numFmtId="0" fontId="15" fillId="7" borderId="0" xfId="0" applyFont="1" applyFill="1"/>
    <xf numFmtId="10" fontId="6" fillId="7" borderId="17" xfId="0" applyNumberFormat="1" applyFont="1" applyFill="1" applyBorder="1" applyAlignment="1">
      <alignment vertical="top" wrapText="1"/>
    </xf>
    <xf numFmtId="0" fontId="1" fillId="7" borderId="18" xfId="0" applyFont="1" applyFill="1" applyBorder="1"/>
    <xf numFmtId="10" fontId="6" fillId="7" borderId="17" xfId="0" applyNumberFormat="1" applyFont="1" applyFill="1" applyBorder="1" applyAlignment="1">
      <alignment horizontal="center" vertical="top" wrapText="1"/>
    </xf>
    <xf numFmtId="10" fontId="9" fillId="8" borderId="8" xfId="1" applyNumberFormat="1" applyFont="1" applyFill="1" applyBorder="1" applyAlignment="1">
      <alignment horizontal="center" vertical="center" wrapText="1"/>
    </xf>
    <xf numFmtId="0" fontId="6" fillId="7" borderId="31" xfId="2" applyNumberFormat="1" applyFont="1" applyFill="1" applyBorder="1" applyAlignment="1" applyProtection="1">
      <alignment horizontal="right"/>
      <protection locked="0"/>
    </xf>
    <xf numFmtId="0" fontId="6" fillId="7" borderId="32" xfId="2" applyNumberFormat="1" applyFont="1" applyFill="1" applyBorder="1" applyAlignment="1" applyProtection="1">
      <alignment horizontal="right"/>
      <protection locked="0"/>
    </xf>
    <xf numFmtId="0" fontId="6" fillId="7" borderId="39" xfId="2" applyNumberFormat="1" applyFont="1" applyFill="1" applyBorder="1" applyAlignment="1" applyProtection="1">
      <alignment horizontal="right"/>
      <protection locked="0"/>
    </xf>
    <xf numFmtId="0" fontId="6" fillId="7" borderId="42" xfId="2" applyNumberFormat="1" applyFont="1" applyFill="1" applyBorder="1" applyAlignment="1" applyProtection="1">
      <alignment horizontal="right"/>
      <protection locked="0"/>
    </xf>
    <xf numFmtId="0" fontId="6" fillId="7" borderId="35" xfId="2" applyNumberFormat="1" applyFont="1" applyFill="1" applyBorder="1" applyAlignment="1" applyProtection="1">
      <alignment horizontal="right"/>
      <protection locked="0"/>
    </xf>
    <xf numFmtId="0" fontId="6" fillId="7" borderId="37" xfId="2" applyNumberFormat="1" applyFont="1" applyFill="1" applyBorder="1" applyAlignment="1" applyProtection="1">
      <alignment horizontal="right"/>
      <protection locked="0"/>
    </xf>
    <xf numFmtId="0" fontId="6" fillId="7" borderId="9" xfId="3" applyNumberFormat="1" applyFont="1" applyFill="1" applyBorder="1" applyAlignment="1" applyProtection="1">
      <alignment horizontal="right"/>
      <protection locked="0"/>
    </xf>
    <xf numFmtId="0" fontId="0" fillId="11" borderId="0" xfId="0" applyFill="1"/>
    <xf numFmtId="0" fontId="4" fillId="9" borderId="11" xfId="2" applyFont="1" applyFill="1" applyBorder="1" applyAlignment="1" applyProtection="1">
      <alignment horizontal="center" vertical="center" wrapText="1"/>
      <protection locked="0"/>
    </xf>
    <xf numFmtId="0" fontId="0" fillId="9" borderId="0" xfId="0" applyFill="1"/>
    <xf numFmtId="0" fontId="15" fillId="7" borderId="9" xfId="0" applyFont="1" applyFill="1" applyBorder="1"/>
    <xf numFmtId="0" fontId="10" fillId="7" borderId="9" xfId="2" applyFont="1" applyFill="1" applyBorder="1" applyProtection="1">
      <protection locked="0"/>
    </xf>
    <xf numFmtId="0" fontId="10" fillId="7" borderId="9" xfId="2" applyFont="1" applyFill="1" applyBorder="1" applyAlignment="1" applyProtection="1">
      <alignment wrapText="1"/>
      <protection locked="0"/>
    </xf>
    <xf numFmtId="0" fontId="10" fillId="7" borderId="18" xfId="2" applyFont="1" applyFill="1" applyBorder="1" applyProtection="1">
      <protection locked="0"/>
    </xf>
    <xf numFmtId="2" fontId="12" fillId="7" borderId="32" xfId="2" applyNumberFormat="1" applyFont="1" applyFill="1" applyBorder="1" applyAlignment="1" applyProtection="1">
      <alignment horizontal="center"/>
      <protection locked="0"/>
    </xf>
    <xf numFmtId="2" fontId="12" fillId="7" borderId="18" xfId="2" applyNumberFormat="1" applyFont="1" applyFill="1" applyBorder="1" applyAlignment="1" applyProtection="1">
      <alignment horizontal="center"/>
      <protection locked="0"/>
    </xf>
    <xf numFmtId="1" fontId="10" fillId="7" borderId="19" xfId="2" applyNumberFormat="1" applyFont="1" applyFill="1" applyBorder="1" applyAlignment="1" applyProtection="1">
      <alignment horizontal="center"/>
      <protection locked="0"/>
    </xf>
    <xf numFmtId="164" fontId="10" fillId="7" borderId="9" xfId="2" applyNumberFormat="1" applyFont="1" applyFill="1" applyBorder="1" applyAlignment="1" applyProtection="1">
      <alignment horizontal="center"/>
      <protection locked="0"/>
    </xf>
    <xf numFmtId="2" fontId="12" fillId="8" borderId="19" xfId="2" applyNumberFormat="1" applyFont="1" applyFill="1" applyBorder="1" applyAlignment="1" applyProtection="1">
      <alignment horizontal="center"/>
      <protection locked="0"/>
    </xf>
    <xf numFmtId="2" fontId="7" fillId="6" borderId="7" xfId="2" applyNumberFormat="1" applyFont="1" applyFill="1" applyBorder="1" applyAlignment="1">
      <alignment horizontal="center" vertical="center" wrapText="1"/>
    </xf>
    <xf numFmtId="2" fontId="7" fillId="6" borderId="38" xfId="2" applyNumberFormat="1" applyFont="1" applyFill="1" applyBorder="1" applyAlignment="1">
      <alignment horizontal="center" vertical="center" wrapText="1"/>
    </xf>
    <xf numFmtId="0" fontId="7" fillId="4" borderId="7" xfId="2" applyFont="1" applyFill="1" applyBorder="1" applyAlignment="1">
      <alignment horizontal="center" vertical="center" wrapText="1"/>
    </xf>
    <xf numFmtId="10" fontId="7" fillId="5" borderId="7" xfId="1" applyNumberFormat="1" applyFont="1" applyFill="1" applyBorder="1" applyAlignment="1">
      <alignment horizontal="center" vertical="center" wrapText="1"/>
    </xf>
    <xf numFmtId="10" fontId="6" fillId="7" borderId="27" xfId="2" applyNumberFormat="1" applyFont="1" applyFill="1" applyBorder="1" applyAlignment="1">
      <alignment horizontal="center" wrapText="1"/>
    </xf>
    <xf numFmtId="0" fontId="6" fillId="7" borderId="27" xfId="2" applyFont="1" applyFill="1" applyBorder="1" applyAlignment="1">
      <alignment horizontal="center" vertical="center" wrapText="1"/>
    </xf>
    <xf numFmtId="2" fontId="6" fillId="7" borderId="27" xfId="2" applyNumberFormat="1" applyFont="1" applyFill="1" applyBorder="1" applyAlignment="1">
      <alignment horizontal="center" vertical="center" wrapText="1"/>
    </xf>
    <xf numFmtId="10" fontId="6" fillId="7" borderId="28" xfId="0" applyNumberFormat="1" applyFont="1" applyFill="1" applyBorder="1" applyAlignment="1">
      <alignment vertical="top" wrapText="1"/>
    </xf>
    <xf numFmtId="0" fontId="4" fillId="9" borderId="31" xfId="2" applyFont="1" applyFill="1" applyBorder="1" applyAlignment="1">
      <alignment horizontal="center" vertical="center" wrapText="1"/>
    </xf>
    <xf numFmtId="0" fontId="6" fillId="7" borderId="9" xfId="2" applyFont="1" applyFill="1" applyBorder="1" applyAlignment="1">
      <alignment horizontal="left" vertical="center" wrapText="1"/>
    </xf>
    <xf numFmtId="0" fontId="1" fillId="7" borderId="9" xfId="0" applyFont="1" applyFill="1" applyBorder="1" applyAlignment="1">
      <alignment wrapText="1"/>
    </xf>
    <xf numFmtId="0" fontId="1" fillId="7" borderId="30" xfId="0" applyFont="1" applyFill="1" applyBorder="1"/>
    <xf numFmtId="0" fontId="1" fillId="7" borderId="19" xfId="0" applyFont="1" applyFill="1" applyBorder="1"/>
    <xf numFmtId="0" fontId="1" fillId="7" borderId="9" xfId="0" applyFont="1" applyFill="1" applyBorder="1"/>
    <xf numFmtId="0" fontId="1" fillId="7" borderId="9" xfId="2" applyFont="1" applyFill="1" applyBorder="1" applyAlignment="1">
      <alignment horizontal="center" vertical="center" wrapText="1"/>
    </xf>
    <xf numFmtId="10" fontId="6" fillId="7" borderId="9" xfId="2" applyNumberFormat="1" applyFont="1" applyFill="1" applyBorder="1" applyAlignment="1">
      <alignment horizontal="center" wrapText="1"/>
    </xf>
    <xf numFmtId="0" fontId="6" fillId="7" borderId="9" xfId="2" applyFont="1" applyFill="1" applyBorder="1" applyAlignment="1">
      <alignment horizontal="center" vertical="center" wrapText="1"/>
    </xf>
    <xf numFmtId="2" fontId="6" fillId="7" borderId="9" xfId="2" applyNumberFormat="1" applyFont="1" applyFill="1" applyBorder="1" applyAlignment="1">
      <alignment horizontal="center" vertical="center" wrapText="1"/>
    </xf>
    <xf numFmtId="10" fontId="6" fillId="7" borderId="32" xfId="0" applyNumberFormat="1" applyFont="1" applyFill="1" applyBorder="1" applyAlignment="1">
      <alignment vertical="top" wrapText="1"/>
    </xf>
    <xf numFmtId="0" fontId="10" fillId="7" borderId="9" xfId="2" applyFont="1" applyFill="1" applyBorder="1" applyAlignment="1">
      <alignment horizontal="center" vertical="center" wrapText="1"/>
    </xf>
    <xf numFmtId="0" fontId="1" fillId="7" borderId="19" xfId="0" applyFont="1" applyFill="1" applyBorder="1" applyAlignment="1">
      <alignment horizontal="right"/>
    </xf>
    <xf numFmtId="0" fontId="1" fillId="7" borderId="9" xfId="0" applyFont="1" applyFill="1" applyBorder="1" applyAlignment="1">
      <alignment horizontal="right"/>
    </xf>
    <xf numFmtId="10" fontId="6" fillId="7" borderId="32" xfId="0" applyNumberFormat="1" applyFont="1" applyFill="1" applyBorder="1" applyAlignment="1">
      <alignment horizontal="center" vertical="top" wrapText="1"/>
    </xf>
    <xf numFmtId="22" fontId="6" fillId="7" borderId="9" xfId="2" applyNumberFormat="1" applyFont="1" applyFill="1" applyBorder="1" applyAlignment="1">
      <alignment horizontal="center" vertical="center" wrapText="1"/>
    </xf>
    <xf numFmtId="0" fontId="4" fillId="8" borderId="2" xfId="2" applyFont="1" applyFill="1" applyBorder="1" applyAlignment="1">
      <alignment horizontal="right" vertical="center" wrapText="1"/>
    </xf>
    <xf numFmtId="0" fontId="4" fillId="8" borderId="38" xfId="2" applyFont="1" applyFill="1" applyBorder="1" applyAlignment="1">
      <alignment horizontal="center" vertical="center" wrapText="1"/>
    </xf>
    <xf numFmtId="0" fontId="4" fillId="8" borderId="15" xfId="2" applyFont="1" applyFill="1" applyBorder="1" applyAlignment="1">
      <alignment horizontal="center" vertical="center" wrapText="1"/>
    </xf>
    <xf numFmtId="10" fontId="6" fillId="10" borderId="20" xfId="2" applyNumberFormat="1" applyFont="1" applyFill="1" applyBorder="1" applyAlignment="1">
      <alignment horizontal="center" wrapText="1"/>
    </xf>
    <xf numFmtId="0" fontId="9" fillId="8" borderId="5" xfId="2" applyFont="1" applyFill="1" applyBorder="1" applyAlignment="1">
      <alignment horizontal="center" vertical="center" wrapText="1"/>
    </xf>
    <xf numFmtId="0" fontId="6" fillId="0" borderId="41" xfId="2" applyFont="1" applyFill="1" applyBorder="1" applyProtection="1">
      <protection locked="0"/>
    </xf>
    <xf numFmtId="0" fontId="6" fillId="0" borderId="8" xfId="2" applyFont="1" applyFill="1" applyBorder="1" applyProtection="1">
      <protection locked="0"/>
    </xf>
    <xf numFmtId="0" fontId="6" fillId="0" borderId="23" xfId="2" applyFont="1" applyFill="1" applyBorder="1" applyProtection="1">
      <protection locked="0"/>
    </xf>
    <xf numFmtId="0" fontId="10" fillId="0" borderId="20" xfId="2" applyNumberFormat="1" applyFont="1" applyFill="1" applyBorder="1" applyAlignment="1" applyProtection="1">
      <alignment horizontal="right"/>
      <protection locked="0"/>
    </xf>
    <xf numFmtId="0" fontId="10" fillId="0" borderId="23" xfId="2" applyNumberFormat="1" applyFont="1" applyFill="1" applyBorder="1" applyAlignment="1" applyProtection="1">
      <alignment horizontal="right"/>
      <protection locked="0"/>
    </xf>
    <xf numFmtId="1" fontId="6" fillId="0" borderId="19" xfId="2" applyNumberFormat="1" applyFont="1" applyFill="1" applyBorder="1" applyAlignment="1" applyProtection="1">
      <alignment horizontal="center"/>
      <protection locked="0"/>
    </xf>
    <xf numFmtId="2" fontId="6" fillId="0" borderId="9" xfId="2" applyNumberFormat="1" applyFont="1" applyFill="1" applyBorder="1" applyAlignment="1">
      <alignment horizontal="center"/>
    </xf>
    <xf numFmtId="2" fontId="6" fillId="0" borderId="18" xfId="2" applyNumberFormat="1" applyFont="1" applyFill="1" applyBorder="1" applyAlignment="1">
      <alignment horizontal="center"/>
    </xf>
    <xf numFmtId="10" fontId="6" fillId="0" borderId="17" xfId="0" applyNumberFormat="1" applyFont="1" applyFill="1" applyBorder="1" applyAlignment="1">
      <alignment vertical="top" wrapText="1"/>
    </xf>
    <xf numFmtId="0" fontId="0" fillId="0" borderId="0" xfId="0" applyFill="1"/>
    <xf numFmtId="0" fontId="6" fillId="7" borderId="31" xfId="2" applyFont="1" applyFill="1" applyBorder="1" applyAlignment="1" applyProtection="1">
      <alignment wrapText="1"/>
      <protection locked="0"/>
    </xf>
    <xf numFmtId="0" fontId="11" fillId="7" borderId="9" xfId="2" applyFont="1" applyFill="1" applyBorder="1" applyProtection="1">
      <protection locked="0"/>
    </xf>
    <xf numFmtId="0" fontId="6" fillId="7" borderId="32" xfId="2" applyFont="1" applyFill="1" applyBorder="1" applyProtection="1">
      <protection locked="0"/>
    </xf>
    <xf numFmtId="0" fontId="1" fillId="7" borderId="9" xfId="2" applyFont="1" applyFill="1" applyBorder="1" applyAlignment="1" applyProtection="1">
      <alignment horizontal="center"/>
      <protection locked="0"/>
    </xf>
    <xf numFmtId="0" fontId="1" fillId="7" borderId="32" xfId="2" applyFont="1" applyFill="1" applyBorder="1" applyAlignment="1" applyProtection="1">
      <alignment horizontal="center"/>
      <protection locked="0"/>
    </xf>
    <xf numFmtId="1" fontId="6" fillId="7" borderId="19" xfId="2" applyNumberFormat="1" applyFont="1" applyFill="1" applyBorder="1" applyAlignment="1" applyProtection="1">
      <alignment horizontal="center"/>
      <protection locked="0"/>
    </xf>
    <xf numFmtId="2" fontId="6" fillId="7" borderId="5" xfId="2" applyNumberFormat="1" applyFont="1" applyFill="1" applyBorder="1" applyAlignment="1">
      <alignment horizontal="center"/>
    </xf>
    <xf numFmtId="2" fontId="6" fillId="7" borderId="4" xfId="2" applyNumberFormat="1" applyFont="1" applyFill="1" applyBorder="1" applyAlignment="1">
      <alignment horizontal="center"/>
    </xf>
    <xf numFmtId="164" fontId="6" fillId="7" borderId="8" xfId="2" applyNumberFormat="1" applyFont="1" applyFill="1" applyBorder="1" applyAlignment="1" applyProtection="1">
      <alignment horizontal="center"/>
      <protection locked="0"/>
    </xf>
    <xf numFmtId="0" fontId="6" fillId="7" borderId="39" xfId="2" applyFont="1" applyFill="1" applyBorder="1" applyAlignment="1" applyProtection="1">
      <alignment wrapText="1"/>
      <protection locked="0"/>
    </xf>
    <xf numFmtId="0" fontId="6" fillId="7" borderId="42" xfId="2" applyFont="1" applyFill="1" applyBorder="1" applyProtection="1">
      <protection locked="0"/>
    </xf>
    <xf numFmtId="0" fontId="1" fillId="7" borderId="6" xfId="2" applyFont="1" applyFill="1" applyBorder="1" applyAlignment="1" applyProtection="1">
      <alignment horizontal="center"/>
      <protection locked="0"/>
    </xf>
    <xf numFmtId="0" fontId="1" fillId="7" borderId="42" xfId="2" applyFont="1" applyFill="1" applyBorder="1" applyAlignment="1" applyProtection="1">
      <alignment horizontal="center"/>
      <protection locked="0"/>
    </xf>
    <xf numFmtId="0" fontId="6" fillId="7" borderId="18" xfId="2" applyFont="1" applyFill="1" applyBorder="1" applyProtection="1">
      <protection locked="0"/>
    </xf>
    <xf numFmtId="0" fontId="4" fillId="7" borderId="32" xfId="2" applyFont="1" applyFill="1" applyBorder="1" applyAlignment="1">
      <alignment horizontal="center" wrapText="1"/>
    </xf>
    <xf numFmtId="0" fontId="4" fillId="7" borderId="18" xfId="2" applyFont="1" applyFill="1" applyBorder="1" applyAlignment="1">
      <alignment horizontal="center" wrapText="1"/>
    </xf>
    <xf numFmtId="1" fontId="6" fillId="7" borderId="19" xfId="2" applyNumberFormat="1" applyFont="1" applyFill="1" applyBorder="1" applyAlignment="1">
      <alignment horizontal="center" wrapText="1"/>
    </xf>
    <xf numFmtId="0" fontId="6" fillId="7" borderId="9" xfId="2" applyNumberFormat="1" applyFont="1" applyFill="1" applyBorder="1" applyAlignment="1">
      <alignment horizontal="center" wrapText="1"/>
    </xf>
    <xf numFmtId="0" fontId="1" fillId="7" borderId="32" xfId="2" applyFont="1" applyFill="1" applyBorder="1" applyAlignment="1">
      <alignment horizontal="center" wrapText="1"/>
    </xf>
    <xf numFmtId="0" fontId="1" fillId="7" borderId="18" xfId="2" applyFont="1" applyFill="1" applyBorder="1" applyAlignment="1">
      <alignment horizontal="center" wrapText="1"/>
    </xf>
    <xf numFmtId="0" fontId="11" fillId="8" borderId="9" xfId="2" applyFont="1" applyFill="1" applyBorder="1" applyAlignment="1" applyProtection="1">
      <alignment horizontal="right" wrapText="1"/>
      <protection locked="0"/>
    </xf>
    <xf numFmtId="0" fontId="11" fillId="8" borderId="9" xfId="2" applyFont="1" applyFill="1" applyBorder="1" applyAlignment="1" applyProtection="1">
      <alignment horizontal="right"/>
      <protection locked="0"/>
    </xf>
    <xf numFmtId="0" fontId="11" fillId="8" borderId="18" xfId="2" applyFont="1" applyFill="1" applyBorder="1" applyAlignment="1" applyProtection="1">
      <alignment horizontal="right"/>
      <protection locked="0"/>
    </xf>
    <xf numFmtId="0" fontId="11" fillId="8" borderId="32" xfId="2" applyFont="1" applyFill="1" applyBorder="1" applyAlignment="1" applyProtection="1">
      <alignment horizontal="center"/>
      <protection locked="0"/>
    </xf>
    <xf numFmtId="0" fontId="11" fillId="8" borderId="18" xfId="2" applyFont="1" applyFill="1" applyBorder="1" applyAlignment="1" applyProtection="1">
      <alignment horizontal="center"/>
      <protection locked="0"/>
    </xf>
    <xf numFmtId="0" fontId="6" fillId="7" borderId="41" xfId="2" applyFont="1" applyFill="1" applyBorder="1" applyProtection="1">
      <protection locked="0"/>
    </xf>
    <xf numFmtId="0" fontId="15" fillId="7" borderId="9" xfId="0" applyFont="1" applyFill="1" applyBorder="1" applyAlignment="1">
      <alignment wrapText="1"/>
    </xf>
    <xf numFmtId="0" fontId="15" fillId="7" borderId="18" xfId="0" applyFont="1" applyFill="1" applyBorder="1"/>
    <xf numFmtId="0" fontId="15" fillId="7" borderId="30" xfId="0" applyFont="1" applyFill="1" applyBorder="1"/>
    <xf numFmtId="10" fontId="6" fillId="7" borderId="27" xfId="0" applyNumberFormat="1" applyFont="1" applyFill="1" applyBorder="1"/>
    <xf numFmtId="0" fontId="4" fillId="9" borderId="30" xfId="2" applyFont="1" applyFill="1" applyBorder="1" applyAlignment="1" applyProtection="1">
      <alignment horizontal="center" vertical="center" wrapText="1"/>
      <protection locked="0"/>
    </xf>
    <xf numFmtId="0" fontId="4" fillId="9" borderId="24" xfId="2" applyFont="1" applyFill="1" applyBorder="1" applyAlignment="1" applyProtection="1">
      <alignment horizontal="center" vertical="center" wrapText="1"/>
      <protection locked="0"/>
    </xf>
    <xf numFmtId="0" fontId="4" fillId="9" borderId="27" xfId="2" applyFont="1" applyFill="1" applyBorder="1" applyAlignment="1" applyProtection="1">
      <alignment horizontal="center" vertical="center" wrapText="1"/>
      <protection locked="0"/>
    </xf>
    <xf numFmtId="0" fontId="4" fillId="9" borderId="9" xfId="2" applyFont="1" applyFill="1" applyBorder="1" applyAlignment="1" applyProtection="1">
      <alignment horizontal="center" vertical="center" wrapText="1"/>
      <protection locked="0"/>
    </xf>
    <xf numFmtId="0" fontId="4" fillId="9" borderId="5" xfId="2" applyFont="1" applyFill="1" applyBorder="1" applyAlignment="1" applyProtection="1">
      <alignment horizontal="center" vertical="center" wrapText="1"/>
      <protection locked="0"/>
    </xf>
    <xf numFmtId="0" fontId="6" fillId="7" borderId="18" xfId="2" applyFont="1" applyFill="1" applyBorder="1" applyAlignment="1">
      <alignment horizontal="center" vertical="center" wrapText="1"/>
    </xf>
    <xf numFmtId="0" fontId="7" fillId="12" borderId="7" xfId="2" applyFont="1" applyFill="1" applyBorder="1" applyAlignment="1">
      <alignment horizontal="center" vertical="center" wrapText="1"/>
    </xf>
    <xf numFmtId="10" fontId="6" fillId="7" borderId="29" xfId="2" applyNumberFormat="1" applyFont="1" applyFill="1" applyBorder="1" applyAlignment="1">
      <alignment horizontal="center" vertical="center" wrapText="1"/>
    </xf>
    <xf numFmtId="164" fontId="6" fillId="7" borderId="18" xfId="2" applyNumberFormat="1" applyFont="1" applyFill="1" applyBorder="1" applyAlignment="1" applyProtection="1">
      <alignment horizontal="center"/>
      <protection locked="0"/>
    </xf>
    <xf numFmtId="10" fontId="6" fillId="7" borderId="18" xfId="2" applyNumberFormat="1" applyFont="1" applyFill="1" applyBorder="1" applyAlignment="1">
      <alignment horizontal="center" vertical="center" wrapText="1"/>
    </xf>
    <xf numFmtId="9" fontId="6" fillId="7" borderId="18" xfId="2" applyNumberFormat="1" applyFont="1" applyFill="1" applyBorder="1" applyAlignment="1">
      <alignment horizontal="center" vertical="center" wrapText="1"/>
    </xf>
    <xf numFmtId="164" fontId="6" fillId="7" borderId="18" xfId="2" applyNumberFormat="1" applyFont="1" applyFill="1" applyBorder="1" applyAlignment="1">
      <alignment horizontal="center"/>
    </xf>
    <xf numFmtId="10" fontId="9" fillId="8" borderId="5" xfId="1" applyNumberFormat="1" applyFont="1" applyFill="1" applyBorder="1" applyAlignment="1">
      <alignment horizontal="center" vertical="center" wrapText="1"/>
    </xf>
    <xf numFmtId="10" fontId="17" fillId="8" borderId="19" xfId="1" applyNumberFormat="1" applyFont="1" applyFill="1" applyBorder="1" applyAlignment="1" applyProtection="1">
      <alignment horizontal="center"/>
      <protection locked="0"/>
    </xf>
    <xf numFmtId="0" fontId="6" fillId="7" borderId="7" xfId="2" applyFont="1" applyFill="1" applyBorder="1" applyAlignment="1">
      <alignment horizontal="center"/>
    </xf>
    <xf numFmtId="0" fontId="6" fillId="7" borderId="6" xfId="2" applyFont="1" applyFill="1" applyBorder="1" applyAlignment="1">
      <alignment horizontal="center"/>
    </xf>
    <xf numFmtId="0" fontId="18" fillId="7" borderId="9" xfId="2" applyFont="1" applyFill="1" applyBorder="1" applyAlignment="1">
      <alignment horizontal="center"/>
    </xf>
    <xf numFmtId="10" fontId="6" fillId="7" borderId="45" xfId="0" applyNumberFormat="1" applyFont="1" applyFill="1" applyBorder="1" applyAlignment="1">
      <alignment vertical="top" wrapText="1"/>
    </xf>
    <xf numFmtId="0" fontId="6" fillId="2" borderId="14" xfId="2" applyNumberFormat="1" applyFont="1" applyFill="1" applyBorder="1" applyAlignment="1">
      <alignment horizontal="center"/>
    </xf>
    <xf numFmtId="0" fontId="6" fillId="2" borderId="16" xfId="2" applyNumberFormat="1" applyFont="1" applyFill="1" applyBorder="1" applyAlignment="1">
      <alignment horizontal="center"/>
    </xf>
    <xf numFmtId="0" fontId="7" fillId="5" borderId="7" xfId="2" applyNumberFormat="1" applyFont="1" applyFill="1" applyBorder="1" applyAlignment="1">
      <alignment horizontal="center" vertical="center" wrapText="1"/>
    </xf>
    <xf numFmtId="0" fontId="12" fillId="8" borderId="8" xfId="2" applyNumberFormat="1" applyFont="1" applyFill="1" applyBorder="1" applyAlignment="1">
      <alignment horizontal="center" vertical="center" wrapText="1"/>
    </xf>
    <xf numFmtId="0" fontId="12" fillId="8" borderId="18" xfId="2" applyNumberFormat="1" applyFont="1" applyFill="1" applyBorder="1" applyAlignment="1" applyProtection="1">
      <alignment horizontal="center"/>
      <protection locked="0"/>
    </xf>
    <xf numFmtId="0" fontId="10" fillId="7" borderId="9" xfId="2" applyNumberFormat="1" applyFont="1" applyFill="1" applyBorder="1" applyAlignment="1" applyProtection="1">
      <alignment horizontal="center"/>
      <protection locked="0"/>
    </xf>
    <xf numFmtId="0" fontId="0" fillId="0" borderId="0" xfId="0" applyNumberFormat="1"/>
    <xf numFmtId="0" fontId="12" fillId="8" borderId="9" xfId="2" applyNumberFormat="1" applyFont="1" applyFill="1" applyBorder="1" applyAlignment="1" applyProtection="1">
      <alignment horizontal="center"/>
      <protection locked="0"/>
    </xf>
    <xf numFmtId="0" fontId="6" fillId="7" borderId="27" xfId="2" applyNumberFormat="1" applyFont="1" applyFill="1" applyBorder="1" applyAlignment="1">
      <alignment horizontal="center" vertical="center" wrapText="1"/>
    </xf>
    <xf numFmtId="0" fontId="1" fillId="7" borderId="9" xfId="0" applyNumberFormat="1" applyFont="1" applyFill="1" applyBorder="1" applyAlignment="1">
      <alignment horizontal="center"/>
    </xf>
    <xf numFmtId="0" fontId="6" fillId="0" borderId="9" xfId="2" applyNumberFormat="1" applyFont="1" applyFill="1" applyBorder="1" applyAlignment="1">
      <alignment horizontal="center"/>
    </xf>
    <xf numFmtId="0" fontId="6" fillId="7" borderId="9" xfId="2" applyNumberFormat="1" applyFont="1" applyFill="1" applyBorder="1" applyAlignment="1">
      <alignment horizontal="center"/>
    </xf>
    <xf numFmtId="0" fontId="6" fillId="0" borderId="20" xfId="2" applyFont="1" applyFill="1" applyBorder="1" applyAlignment="1" applyProtection="1">
      <alignment wrapText="1"/>
      <protection locked="0"/>
    </xf>
    <xf numFmtId="10" fontId="6" fillId="7" borderId="8" xfId="2" applyNumberFormat="1" applyFont="1" applyFill="1" applyBorder="1" applyAlignment="1">
      <alignment horizontal="center" wrapText="1"/>
    </xf>
    <xf numFmtId="0" fontId="6" fillId="7" borderId="8" xfId="2" applyNumberFormat="1" applyFont="1" applyFill="1" applyBorder="1" applyAlignment="1">
      <alignment horizontal="center" vertical="center" wrapText="1"/>
    </xf>
    <xf numFmtId="2" fontId="6" fillId="7" borderId="8" xfId="2" applyNumberFormat="1" applyFont="1" applyFill="1" applyBorder="1" applyAlignment="1">
      <alignment horizontal="center" vertical="center" wrapText="1"/>
    </xf>
    <xf numFmtId="10" fontId="6" fillId="7" borderId="4" xfId="2" applyNumberFormat="1" applyFont="1" applyFill="1" applyBorder="1" applyAlignment="1">
      <alignment horizontal="center" vertical="center" wrapText="1"/>
    </xf>
    <xf numFmtId="10" fontId="6" fillId="7" borderId="23" xfId="0" applyNumberFormat="1" applyFont="1" applyFill="1" applyBorder="1" applyAlignment="1">
      <alignment vertical="top" wrapText="1"/>
    </xf>
    <xf numFmtId="46" fontId="6" fillId="7" borderId="27" xfId="2" applyNumberFormat="1" applyFont="1" applyFill="1" applyBorder="1" applyAlignment="1">
      <alignment horizontal="center" vertical="center" wrapText="1"/>
    </xf>
    <xf numFmtId="0" fontId="4" fillId="9" borderId="26" xfId="2" applyFont="1" applyFill="1" applyBorder="1" applyAlignment="1">
      <alignment horizontal="center" vertical="center" wrapText="1"/>
    </xf>
    <xf numFmtId="0" fontId="4" fillId="9" borderId="20" xfId="2" applyFont="1" applyFill="1" applyBorder="1" applyAlignment="1">
      <alignment horizontal="center" vertical="center" wrapText="1"/>
    </xf>
    <xf numFmtId="0" fontId="1" fillId="4" borderId="9" xfId="0" applyFont="1" applyFill="1" applyBorder="1" applyAlignment="1">
      <alignment wrapText="1"/>
    </xf>
    <xf numFmtId="10" fontId="10" fillId="7" borderId="18" xfId="2" applyNumberFormat="1" applyFont="1" applyFill="1" applyBorder="1" applyAlignment="1">
      <alignment horizontal="center" vertical="center" wrapText="1"/>
    </xf>
    <xf numFmtId="10" fontId="10" fillId="7" borderId="32" xfId="0" applyNumberFormat="1" applyFont="1" applyFill="1" applyBorder="1" applyAlignment="1">
      <alignment vertical="top" wrapText="1"/>
    </xf>
    <xf numFmtId="0" fontId="6" fillId="7" borderId="27" xfId="2" applyFont="1" applyFill="1" applyBorder="1" applyAlignment="1">
      <alignment horizontal="left" vertical="center" wrapText="1"/>
    </xf>
    <xf numFmtId="0" fontId="1" fillId="7" borderId="27" xfId="0" applyFont="1" applyFill="1" applyBorder="1" applyAlignment="1">
      <alignment wrapText="1"/>
    </xf>
    <xf numFmtId="0" fontId="1" fillId="7" borderId="29" xfId="0" applyFont="1" applyFill="1" applyBorder="1"/>
    <xf numFmtId="0" fontId="1" fillId="7" borderId="25" xfId="0" applyFont="1" applyFill="1" applyBorder="1"/>
    <xf numFmtId="0" fontId="1" fillId="7" borderId="43" xfId="0" applyFont="1" applyFill="1" applyBorder="1"/>
    <xf numFmtId="0" fontId="1" fillId="7" borderId="27" xfId="0" applyFont="1" applyFill="1" applyBorder="1"/>
    <xf numFmtId="0" fontId="1" fillId="7" borderId="27" xfId="2" applyFont="1" applyFill="1" applyBorder="1" applyAlignment="1">
      <alignment horizontal="center" vertical="center" wrapText="1"/>
    </xf>
    <xf numFmtId="0" fontId="6" fillId="7" borderId="8" xfId="2" applyFont="1" applyFill="1" applyBorder="1" applyAlignment="1">
      <alignment horizontal="left" vertical="center" wrapText="1"/>
    </xf>
    <xf numFmtId="0" fontId="1" fillId="7" borderId="8" xfId="0" applyFont="1" applyFill="1" applyBorder="1" applyAlignment="1">
      <alignment wrapText="1"/>
    </xf>
    <xf numFmtId="0" fontId="1" fillId="7" borderId="4" xfId="0" applyFont="1" applyFill="1" applyBorder="1"/>
    <xf numFmtId="0" fontId="1" fillId="7" borderId="41" xfId="0" applyFont="1" applyFill="1" applyBorder="1"/>
    <xf numFmtId="0" fontId="1" fillId="7" borderId="5" xfId="0" applyFont="1" applyFill="1" applyBorder="1"/>
    <xf numFmtId="0" fontId="1" fillId="7" borderId="8" xfId="0" applyFont="1" applyFill="1" applyBorder="1"/>
    <xf numFmtId="0" fontId="1" fillId="7" borderId="8" xfId="2" applyFont="1" applyFill="1" applyBorder="1" applyAlignment="1">
      <alignment horizontal="center" vertical="center" wrapText="1"/>
    </xf>
    <xf numFmtId="0" fontId="6" fillId="7" borderId="26" xfId="2" applyFont="1" applyFill="1" applyBorder="1" applyAlignment="1" applyProtection="1">
      <alignment wrapText="1"/>
      <protection locked="0"/>
    </xf>
    <xf numFmtId="0" fontId="6" fillId="7" borderId="27" xfId="2" applyFont="1" applyFill="1" applyBorder="1" applyProtection="1">
      <protection locked="0"/>
    </xf>
    <xf numFmtId="0" fontId="6" fillId="7" borderId="28" xfId="2" applyFont="1" applyFill="1" applyBorder="1" applyProtection="1">
      <protection locked="0"/>
    </xf>
    <xf numFmtId="0" fontId="10" fillId="7" borderId="26" xfId="2" applyNumberFormat="1" applyFont="1" applyFill="1" applyBorder="1" applyAlignment="1" applyProtection="1">
      <alignment horizontal="right"/>
      <protection locked="0"/>
    </xf>
    <xf numFmtId="0" fontId="10" fillId="7" borderId="28" xfId="2" applyNumberFormat="1" applyFont="1" applyFill="1" applyBorder="1" applyAlignment="1" applyProtection="1">
      <alignment horizontal="right"/>
      <protection locked="0"/>
    </xf>
    <xf numFmtId="0" fontId="1" fillId="7" borderId="27" xfId="2" applyFont="1" applyFill="1" applyBorder="1" applyAlignment="1" applyProtection="1">
      <alignment horizontal="center"/>
      <protection locked="0"/>
    </xf>
    <xf numFmtId="0" fontId="1" fillId="7" borderId="28" xfId="2" applyFont="1" applyFill="1" applyBorder="1" applyAlignment="1" applyProtection="1">
      <alignment horizontal="center"/>
      <protection locked="0"/>
    </xf>
    <xf numFmtId="49" fontId="18" fillId="7" borderId="18" xfId="2" applyNumberFormat="1" applyFont="1" applyFill="1" applyBorder="1" applyAlignment="1">
      <alignment horizontal="center"/>
    </xf>
    <xf numFmtId="10" fontId="6" fillId="7" borderId="37" xfId="0" applyNumberFormat="1" applyFont="1" applyFill="1" applyBorder="1" applyAlignment="1">
      <alignment vertical="top" wrapText="1"/>
    </xf>
    <xf numFmtId="0" fontId="1" fillId="0" borderId="8" xfId="2" applyFont="1" applyFill="1" applyBorder="1" applyAlignment="1" applyProtection="1">
      <alignment horizontal="center"/>
      <protection locked="0"/>
    </xf>
    <xf numFmtId="0" fontId="1" fillId="0" borderId="23" xfId="2" applyFont="1" applyFill="1" applyBorder="1" applyAlignment="1" applyProtection="1">
      <alignment horizontal="center"/>
      <protection locked="0"/>
    </xf>
    <xf numFmtId="0" fontId="6" fillId="7" borderId="35" xfId="2" applyFont="1" applyFill="1" applyBorder="1" applyAlignment="1" applyProtection="1">
      <alignment wrapText="1"/>
      <protection locked="0"/>
    </xf>
    <xf numFmtId="0" fontId="6" fillId="7" borderId="36" xfId="2" applyFont="1" applyFill="1" applyBorder="1" applyProtection="1">
      <protection locked="0"/>
    </xf>
    <xf numFmtId="0" fontId="6" fillId="7" borderId="37" xfId="2" applyFont="1" applyFill="1" applyBorder="1" applyProtection="1">
      <protection locked="0"/>
    </xf>
    <xf numFmtId="0" fontId="1" fillId="7" borderId="36" xfId="2" applyFont="1" applyFill="1" applyBorder="1" applyAlignment="1" applyProtection="1">
      <alignment horizontal="center"/>
      <protection locked="0"/>
    </xf>
    <xf numFmtId="0" fontId="1" fillId="7" borderId="37" xfId="2" applyFont="1" applyFill="1" applyBorder="1" applyAlignment="1" applyProtection="1">
      <alignment horizontal="center"/>
      <protection locked="0"/>
    </xf>
    <xf numFmtId="9" fontId="6" fillId="7" borderId="8" xfId="2" applyNumberFormat="1" applyFont="1" applyFill="1" applyBorder="1" applyAlignment="1">
      <alignment horizontal="center" vertical="center" wrapText="1"/>
    </xf>
    <xf numFmtId="0" fontId="4" fillId="0" borderId="0" xfId="0" applyFont="1"/>
    <xf numFmtId="0" fontId="9" fillId="8" borderId="31" xfId="2" applyFont="1" applyFill="1" applyBorder="1" applyAlignment="1">
      <alignment horizontal="center" vertical="center" wrapText="1"/>
    </xf>
    <xf numFmtId="0" fontId="9" fillId="8" borderId="15" xfId="2" applyFont="1" applyFill="1" applyBorder="1" applyAlignment="1">
      <alignment horizontal="center" vertical="center" wrapText="1"/>
    </xf>
    <xf numFmtId="0" fontId="9" fillId="8" borderId="34" xfId="2" applyFont="1" applyFill="1" applyBorder="1" applyAlignment="1">
      <alignment horizontal="center" vertical="center" wrapText="1"/>
    </xf>
    <xf numFmtId="0" fontId="4" fillId="8" borderId="19" xfId="2" applyFont="1" applyFill="1" applyBorder="1" applyAlignment="1" applyProtection="1">
      <alignment horizontal="center" wrapText="1"/>
      <protection locked="0"/>
    </xf>
    <xf numFmtId="0" fontId="4" fillId="7" borderId="31" xfId="2" applyFont="1" applyFill="1" applyBorder="1" applyAlignment="1" applyProtection="1">
      <alignment horizontal="center" vertical="center" wrapText="1"/>
      <protection locked="0"/>
    </xf>
    <xf numFmtId="0" fontId="4" fillId="7" borderId="19" xfId="2" applyFont="1" applyFill="1" applyBorder="1" applyAlignment="1" applyProtection="1">
      <alignment horizontal="center" vertical="center" wrapText="1"/>
      <protection locked="0"/>
    </xf>
    <xf numFmtId="0" fontId="7" fillId="3" borderId="26" xfId="2" applyFont="1" applyFill="1" applyBorder="1" applyAlignment="1">
      <alignment horizontal="center" vertical="center" wrapText="1"/>
    </xf>
    <xf numFmtId="0" fontId="4" fillId="7" borderId="39" xfId="2" applyFont="1" applyFill="1" applyBorder="1" applyAlignment="1" applyProtection="1">
      <alignment horizontal="center" vertical="center" wrapText="1"/>
      <protection locked="0"/>
    </xf>
    <xf numFmtId="0" fontId="4" fillId="7" borderId="40" xfId="2" applyFont="1" applyFill="1" applyBorder="1" applyAlignment="1" applyProtection="1">
      <alignment horizontal="center" vertical="center" wrapText="1"/>
      <protection locked="0"/>
    </xf>
    <xf numFmtId="0" fontId="4" fillId="7" borderId="20" xfId="2" applyFont="1" applyFill="1" applyBorder="1" applyAlignment="1" applyProtection="1">
      <alignment horizontal="center" vertical="center" wrapText="1"/>
      <protection locked="0"/>
    </xf>
    <xf numFmtId="0" fontId="4" fillId="7" borderId="24" xfId="2" applyFont="1" applyFill="1" applyBorder="1" applyAlignment="1">
      <alignment horizontal="center" vertical="center" wrapText="1"/>
    </xf>
    <xf numFmtId="0" fontId="4" fillId="7" borderId="11" xfId="2" applyFont="1" applyFill="1" applyBorder="1" applyAlignment="1">
      <alignment horizontal="center" vertical="center" wrapText="1"/>
    </xf>
    <xf numFmtId="0" fontId="4" fillId="0" borderId="39" xfId="2" applyFont="1" applyFill="1" applyBorder="1" applyAlignment="1" applyProtection="1">
      <alignment horizontal="center" vertical="center" wrapText="1"/>
      <protection locked="0"/>
    </xf>
    <xf numFmtId="0" fontId="4" fillId="0" borderId="40" xfId="2" applyFont="1" applyFill="1" applyBorder="1" applyAlignment="1" applyProtection="1">
      <alignment horizontal="center" vertical="center" wrapText="1"/>
      <protection locked="0"/>
    </xf>
    <xf numFmtId="0" fontId="4" fillId="0" borderId="20" xfId="2" applyFont="1" applyFill="1" applyBorder="1" applyAlignment="1" applyProtection="1">
      <alignment horizontal="center" vertical="center" wrapText="1"/>
      <protection locked="0"/>
    </xf>
    <xf numFmtId="0" fontId="1" fillId="0" borderId="0" xfId="0" applyFont="1" applyAlignment="1">
      <alignment horizontal="center"/>
    </xf>
    <xf numFmtId="0" fontId="0" fillId="0" borderId="0" xfId="0" applyNumberFormat="1" applyAlignment="1">
      <alignment horizontal="center"/>
    </xf>
  </cellXfs>
  <cellStyles count="4">
    <cellStyle name="Comma 2" xfId="3"/>
    <cellStyle name="Normal" xfId="0" builtinId="0"/>
    <cellStyle name="Normal 2" xfId="2"/>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82"/>
  <sheetViews>
    <sheetView tabSelected="1" zoomScale="84" zoomScaleNormal="84" workbookViewId="0">
      <selection activeCell="C1" sqref="C1"/>
    </sheetView>
  </sheetViews>
  <sheetFormatPr defaultRowHeight="15" x14ac:dyDescent="0.2"/>
  <cols>
    <col min="1" max="1" width="12.5546875" customWidth="1"/>
    <col min="2" max="2" width="18.5546875" style="41" customWidth="1"/>
    <col min="3" max="3" width="26.109375" customWidth="1"/>
    <col min="4" max="4" width="6.88671875" style="41" bestFit="1" customWidth="1"/>
    <col min="5" max="5" width="11" bestFit="1" customWidth="1"/>
    <col min="6" max="6" width="9" bestFit="1" customWidth="1"/>
    <col min="7" max="7" width="18.109375" bestFit="1" customWidth="1"/>
    <col min="8" max="8" width="6.88671875" bestFit="1" customWidth="1"/>
    <col min="9" max="9" width="7.6640625" bestFit="1" customWidth="1"/>
    <col min="10" max="10" width="11.44140625" bestFit="1" customWidth="1"/>
    <col min="11" max="11" width="17.6640625" customWidth="1"/>
    <col min="12" max="12" width="17.33203125" bestFit="1" customWidth="1"/>
    <col min="13" max="13" width="14.6640625" style="178" bestFit="1" customWidth="1"/>
    <col min="14" max="14" width="9.77734375" style="178" bestFit="1" customWidth="1"/>
    <col min="15" max="15" width="13.88671875" bestFit="1" customWidth="1"/>
    <col min="16" max="16" width="14.77734375" bestFit="1" customWidth="1"/>
    <col min="17" max="17" width="13.88671875" bestFit="1" customWidth="1"/>
    <col min="18" max="18" width="11.21875" bestFit="1" customWidth="1"/>
    <col min="19" max="19" width="11.21875" customWidth="1"/>
    <col min="20" max="20" width="12.5546875" customWidth="1"/>
  </cols>
  <sheetData>
    <row r="1" spans="1:38" ht="20.25" x14ac:dyDescent="0.3">
      <c r="A1" s="2"/>
      <c r="B1" s="3"/>
      <c r="C1" s="4" t="s">
        <v>67</v>
      </c>
      <c r="D1" s="5"/>
      <c r="E1" s="4"/>
      <c r="F1" s="4"/>
      <c r="G1" s="6"/>
      <c r="H1" s="6"/>
      <c r="I1" s="7"/>
      <c r="J1" s="7"/>
      <c r="K1" s="6"/>
      <c r="L1" s="6"/>
      <c r="M1" s="172"/>
      <c r="N1" s="172"/>
      <c r="O1" s="6"/>
      <c r="P1" s="6"/>
      <c r="Q1" s="6"/>
      <c r="R1" s="6"/>
      <c r="S1" s="6"/>
      <c r="T1" s="6"/>
    </row>
    <row r="2" spans="1:38" ht="21" thickBot="1" x14ac:dyDescent="0.35">
      <c r="A2" s="8"/>
      <c r="B2" s="9"/>
      <c r="C2" s="10"/>
      <c r="D2" s="11"/>
      <c r="E2" s="10"/>
      <c r="F2" s="10"/>
      <c r="G2" s="12"/>
      <c r="H2" s="12"/>
      <c r="I2" s="12"/>
      <c r="J2" s="12"/>
      <c r="K2" s="12"/>
      <c r="L2" s="12"/>
      <c r="M2" s="173"/>
      <c r="N2" s="173"/>
      <c r="O2" s="12"/>
      <c r="P2" s="12"/>
      <c r="Q2" s="12"/>
      <c r="R2" s="12"/>
      <c r="S2" s="12"/>
      <c r="T2" s="12"/>
    </row>
    <row r="3" spans="1:38" ht="66" customHeight="1" thickBot="1" x14ac:dyDescent="0.25">
      <c r="A3" s="234" t="s">
        <v>3</v>
      </c>
      <c r="B3" s="13" t="s">
        <v>4</v>
      </c>
      <c r="C3" s="14" t="s">
        <v>5</v>
      </c>
      <c r="D3" s="14" t="s">
        <v>6</v>
      </c>
      <c r="E3" s="14" t="s">
        <v>7</v>
      </c>
      <c r="F3" s="15" t="s">
        <v>8</v>
      </c>
      <c r="G3" s="16" t="s">
        <v>9</v>
      </c>
      <c r="H3" s="17" t="s">
        <v>10</v>
      </c>
      <c r="I3" s="18" t="s">
        <v>11</v>
      </c>
      <c r="J3" s="19" t="s">
        <v>12</v>
      </c>
      <c r="K3" s="20" t="s">
        <v>13</v>
      </c>
      <c r="L3" s="13" t="s">
        <v>14</v>
      </c>
      <c r="M3" s="174" t="s">
        <v>94</v>
      </c>
      <c r="N3" s="174" t="s">
        <v>15</v>
      </c>
      <c r="O3" s="85" t="s">
        <v>65</v>
      </c>
      <c r="P3" s="86" t="s">
        <v>66</v>
      </c>
      <c r="Q3" s="87" t="s">
        <v>62</v>
      </c>
      <c r="R3" s="87" t="s">
        <v>63</v>
      </c>
      <c r="S3" s="160" t="s">
        <v>89</v>
      </c>
      <c r="T3" s="88" t="s">
        <v>90</v>
      </c>
    </row>
    <row r="4" spans="1:38" s="40" customFormat="1" ht="15.75" x14ac:dyDescent="0.2">
      <c r="A4" s="238" t="s">
        <v>16</v>
      </c>
      <c r="B4" s="191" t="s">
        <v>17</v>
      </c>
      <c r="C4" s="196" t="s">
        <v>18</v>
      </c>
      <c r="D4" s="197">
        <v>21</v>
      </c>
      <c r="E4" s="198">
        <v>2</v>
      </c>
      <c r="F4" s="199">
        <f>SUM(D4:E4)</f>
        <v>23</v>
      </c>
      <c r="G4" s="200"/>
      <c r="H4" s="201"/>
      <c r="I4" s="202">
        <v>33.130000000000003</v>
      </c>
      <c r="J4" s="202">
        <v>21.6</v>
      </c>
      <c r="K4" s="89">
        <v>0.23780000000000001</v>
      </c>
      <c r="L4" s="190" t="s">
        <v>109</v>
      </c>
      <c r="M4" s="42">
        <v>8.94</v>
      </c>
      <c r="N4" s="180">
        <v>1.34</v>
      </c>
      <c r="O4" s="91">
        <v>3.2</v>
      </c>
      <c r="P4" s="91">
        <v>6</v>
      </c>
      <c r="Q4" s="90"/>
      <c r="R4" s="90"/>
      <c r="S4" s="161">
        <v>1.2999999999999999E-2</v>
      </c>
      <c r="T4" s="92">
        <v>1.54E-2</v>
      </c>
    </row>
    <row r="5" spans="1:38" s="40" customFormat="1" ht="15.75" x14ac:dyDescent="0.2">
      <c r="A5" s="239"/>
      <c r="B5" s="192" t="s">
        <v>95</v>
      </c>
      <c r="C5" s="203" t="s">
        <v>18</v>
      </c>
      <c r="D5" s="204">
        <v>8</v>
      </c>
      <c r="E5" s="205"/>
      <c r="F5" s="206">
        <v>8</v>
      </c>
      <c r="G5" s="207"/>
      <c r="H5" s="208"/>
      <c r="I5" s="209"/>
      <c r="J5" s="209"/>
      <c r="K5" s="185">
        <v>0.23780000000000001</v>
      </c>
      <c r="L5" s="226">
        <v>1</v>
      </c>
      <c r="M5" s="42">
        <v>21.26</v>
      </c>
      <c r="N5" s="186"/>
      <c r="O5" s="187"/>
      <c r="P5" s="187"/>
      <c r="Q5" s="49"/>
      <c r="R5" s="49"/>
      <c r="S5" s="188">
        <v>1.2999999999999999E-2</v>
      </c>
      <c r="T5" s="189">
        <v>1.54E-2</v>
      </c>
    </row>
    <row r="6" spans="1:38" s="40" customFormat="1" ht="31.5" x14ac:dyDescent="0.2">
      <c r="A6" s="239"/>
      <c r="B6" s="93" t="s">
        <v>19</v>
      </c>
      <c r="C6" s="94" t="s">
        <v>20</v>
      </c>
      <c r="D6" s="95">
        <v>22</v>
      </c>
      <c r="E6" s="63">
        <v>0</v>
      </c>
      <c r="F6" s="96">
        <f t="shared" ref="F6:F24" si="0">SUM(D6:E6)</f>
        <v>22</v>
      </c>
      <c r="G6" s="97"/>
      <c r="H6" s="98"/>
      <c r="I6" s="99">
        <v>16.940000000000001</v>
      </c>
      <c r="J6" s="99">
        <v>15.94</v>
      </c>
      <c r="K6" s="100">
        <v>0.23780000000000001</v>
      </c>
      <c r="L6" s="101" t="s">
        <v>105</v>
      </c>
      <c r="M6" s="42">
        <v>5.37</v>
      </c>
      <c r="N6" s="181">
        <v>2.11</v>
      </c>
      <c r="O6" s="102">
        <v>2.7</v>
      </c>
      <c r="P6" s="102">
        <v>2.2999999999999998</v>
      </c>
      <c r="Q6" s="101"/>
      <c r="R6" s="101">
        <v>1.23</v>
      </c>
      <c r="S6" s="163">
        <v>6.9800000000000001E-2</v>
      </c>
      <c r="T6" s="103">
        <v>0.16589999999999999</v>
      </c>
    </row>
    <row r="7" spans="1:38" s="40" customFormat="1" ht="31.5" x14ac:dyDescent="0.2">
      <c r="A7" s="239"/>
      <c r="B7" s="93" t="s">
        <v>21</v>
      </c>
      <c r="C7" s="94" t="s">
        <v>22</v>
      </c>
      <c r="D7" s="95">
        <v>20</v>
      </c>
      <c r="E7" s="63">
        <v>0</v>
      </c>
      <c r="F7" s="96">
        <f t="shared" si="0"/>
        <v>20</v>
      </c>
      <c r="G7" s="97"/>
      <c r="H7" s="98"/>
      <c r="I7" s="99">
        <v>17.93</v>
      </c>
      <c r="J7" s="99">
        <v>16.940000000000001</v>
      </c>
      <c r="K7" s="100">
        <v>0.23780000000000001</v>
      </c>
      <c r="L7" s="101" t="s">
        <v>103</v>
      </c>
      <c r="M7" s="42">
        <v>3.39</v>
      </c>
      <c r="N7" s="42">
        <v>2.4900000000000002</v>
      </c>
      <c r="O7" s="102">
        <v>2.6</v>
      </c>
      <c r="P7" s="102">
        <v>2.9</v>
      </c>
      <c r="Q7" s="101">
        <v>0.77</v>
      </c>
      <c r="R7" s="101">
        <v>0.64</v>
      </c>
      <c r="S7" s="163">
        <v>8.6E-3</v>
      </c>
      <c r="T7" s="103">
        <v>9.8000000000000004E-2</v>
      </c>
    </row>
    <row r="8" spans="1:38" s="40" customFormat="1" ht="31.5" x14ac:dyDescent="0.2">
      <c r="A8" s="239"/>
      <c r="B8" s="93" t="s">
        <v>23</v>
      </c>
      <c r="C8" s="94" t="s">
        <v>24</v>
      </c>
      <c r="D8" s="95">
        <v>24</v>
      </c>
      <c r="E8" s="63">
        <v>0</v>
      </c>
      <c r="F8" s="96">
        <f t="shared" si="0"/>
        <v>24</v>
      </c>
      <c r="G8" s="97"/>
      <c r="H8" s="98"/>
      <c r="I8" s="99">
        <v>15.46</v>
      </c>
      <c r="J8" s="99">
        <v>23.3</v>
      </c>
      <c r="K8" s="100">
        <v>0.23780000000000001</v>
      </c>
      <c r="L8" s="101" t="s">
        <v>106</v>
      </c>
      <c r="M8" s="42">
        <v>1.64</v>
      </c>
      <c r="N8" s="42">
        <v>1.6</v>
      </c>
      <c r="O8" s="102">
        <v>3.2</v>
      </c>
      <c r="P8" s="102">
        <v>7.9</v>
      </c>
      <c r="Q8" s="101"/>
      <c r="R8" s="101"/>
      <c r="S8" s="163">
        <v>7.4099999999999999E-2</v>
      </c>
      <c r="T8" s="103">
        <v>0.1144</v>
      </c>
    </row>
    <row r="9" spans="1:38" s="61" customFormat="1" ht="15.75" x14ac:dyDescent="0.2">
      <c r="A9" s="239"/>
      <c r="B9" s="93" t="s">
        <v>68</v>
      </c>
      <c r="C9" s="94" t="s">
        <v>57</v>
      </c>
      <c r="D9" s="95">
        <f>27-8</f>
        <v>19</v>
      </c>
      <c r="E9" s="63">
        <v>0</v>
      </c>
      <c r="F9" s="96">
        <f t="shared" si="0"/>
        <v>19</v>
      </c>
      <c r="G9" s="97"/>
      <c r="H9" s="98"/>
      <c r="I9" s="99">
        <v>37.28</v>
      </c>
      <c r="J9" s="99">
        <v>18.600000000000001</v>
      </c>
      <c r="K9" s="100">
        <v>0.23780000000000001</v>
      </c>
      <c r="L9" s="101" t="s">
        <v>104</v>
      </c>
      <c r="M9" s="42">
        <v>1.97</v>
      </c>
      <c r="N9" s="42">
        <v>0.28000000000000003</v>
      </c>
      <c r="O9" s="102">
        <v>5.9</v>
      </c>
      <c r="P9" s="102">
        <v>3.8</v>
      </c>
      <c r="Q9" s="101">
        <v>3</v>
      </c>
      <c r="R9" s="101"/>
      <c r="S9" s="163">
        <v>8.9999999999999993E-3</v>
      </c>
      <c r="T9" s="195">
        <v>9.9000000000000008E-3</v>
      </c>
    </row>
    <row r="10" spans="1:38" s="40" customFormat="1" ht="15.75" x14ac:dyDescent="0.2">
      <c r="A10" s="239"/>
      <c r="B10" s="93" t="s">
        <v>61</v>
      </c>
      <c r="C10" s="94" t="s">
        <v>56</v>
      </c>
      <c r="D10" s="95">
        <f>8</f>
        <v>8</v>
      </c>
      <c r="E10" s="63"/>
      <c r="F10" s="96">
        <f t="shared" si="0"/>
        <v>8</v>
      </c>
      <c r="G10" s="105"/>
      <c r="H10" s="106"/>
      <c r="I10" s="99"/>
      <c r="J10" s="99"/>
      <c r="K10" s="100">
        <v>0.23780000000000001</v>
      </c>
      <c r="L10" s="101" t="s">
        <v>60</v>
      </c>
      <c r="M10" s="42"/>
      <c r="N10" s="42"/>
      <c r="O10" s="102"/>
      <c r="P10" s="102"/>
      <c r="Q10" s="101"/>
      <c r="R10" s="101"/>
      <c r="S10" s="159"/>
      <c r="T10" s="107"/>
    </row>
    <row r="11" spans="1:38" s="40" customFormat="1" ht="15.75" x14ac:dyDescent="0.2">
      <c r="A11" s="239"/>
      <c r="B11" s="93" t="s">
        <v>25</v>
      </c>
      <c r="C11" s="94" t="s">
        <v>26</v>
      </c>
      <c r="D11" s="95">
        <v>13</v>
      </c>
      <c r="E11" s="63">
        <v>0</v>
      </c>
      <c r="F11" s="96">
        <f t="shared" si="0"/>
        <v>13</v>
      </c>
      <c r="G11" s="97"/>
      <c r="H11" s="98"/>
      <c r="I11" s="99">
        <v>25.26</v>
      </c>
      <c r="J11" s="99">
        <v>18.600000000000001</v>
      </c>
      <c r="K11" s="100">
        <v>0.23780000000000001</v>
      </c>
      <c r="L11" s="108" t="s">
        <v>110</v>
      </c>
      <c r="M11" s="42">
        <v>2.7</v>
      </c>
      <c r="N11" s="42">
        <v>2.88</v>
      </c>
      <c r="O11" s="102">
        <v>1.22</v>
      </c>
      <c r="P11" s="102">
        <v>3.5</v>
      </c>
      <c r="Q11" s="101"/>
      <c r="R11" s="101"/>
      <c r="S11" s="163">
        <v>1.6000000000000001E-3</v>
      </c>
      <c r="T11" s="103">
        <v>2.1999999999999999E-2</v>
      </c>
    </row>
    <row r="12" spans="1:38" s="40" customFormat="1" ht="15.75" x14ac:dyDescent="0.2">
      <c r="A12" s="239"/>
      <c r="B12" s="93"/>
      <c r="C12" s="94" t="s">
        <v>96</v>
      </c>
      <c r="D12" s="95">
        <v>8</v>
      </c>
      <c r="E12" s="63"/>
      <c r="F12" s="96">
        <v>8</v>
      </c>
      <c r="G12" s="97"/>
      <c r="H12" s="98"/>
      <c r="I12" s="99"/>
      <c r="J12" s="99"/>
      <c r="K12" s="100"/>
      <c r="L12" s="108"/>
      <c r="M12" s="42"/>
      <c r="N12" s="42"/>
      <c r="O12" s="102"/>
      <c r="P12" s="102"/>
      <c r="Q12" s="101"/>
      <c r="R12" s="101"/>
      <c r="S12" s="163"/>
      <c r="T12" s="103"/>
    </row>
    <row r="13" spans="1:38" s="61" customFormat="1" ht="15.75" x14ac:dyDescent="0.2">
      <c r="A13" s="239"/>
      <c r="B13" s="93" t="s">
        <v>27</v>
      </c>
      <c r="C13" s="94" t="s">
        <v>100</v>
      </c>
      <c r="D13" s="95">
        <v>22</v>
      </c>
      <c r="E13" s="63">
        <v>0</v>
      </c>
      <c r="F13" s="96">
        <v>22</v>
      </c>
      <c r="G13" s="97"/>
      <c r="H13" s="76"/>
      <c r="I13" s="99">
        <v>33.950000000000003</v>
      </c>
      <c r="J13" s="99">
        <v>15.94</v>
      </c>
      <c r="K13" s="100">
        <v>0.23780000000000001</v>
      </c>
      <c r="L13" s="101" t="s">
        <v>99</v>
      </c>
      <c r="M13" s="42">
        <v>1.31</v>
      </c>
      <c r="N13" s="42">
        <v>3.98</v>
      </c>
      <c r="O13" s="102">
        <v>4.5999999999999996</v>
      </c>
      <c r="P13" s="102">
        <v>5.0999999999999996</v>
      </c>
      <c r="Q13" s="101">
        <v>1</v>
      </c>
      <c r="R13" s="104"/>
      <c r="S13" s="163">
        <v>0</v>
      </c>
      <c r="T13" s="103">
        <v>0</v>
      </c>
    </row>
    <row r="14" spans="1:38" s="73" customFormat="1" ht="31.5" x14ac:dyDescent="0.2">
      <c r="A14" s="239"/>
      <c r="B14" s="93" t="s">
        <v>28</v>
      </c>
      <c r="C14" s="94" t="s">
        <v>102</v>
      </c>
      <c r="D14" s="193">
        <v>4</v>
      </c>
      <c r="E14" s="63">
        <v>0</v>
      </c>
      <c r="F14" s="96">
        <f t="shared" si="0"/>
        <v>4</v>
      </c>
      <c r="G14" s="97"/>
      <c r="H14" s="98"/>
      <c r="I14" s="99">
        <v>24.92</v>
      </c>
      <c r="J14" s="99">
        <v>23.83</v>
      </c>
      <c r="K14" s="100">
        <v>0.23780000000000001</v>
      </c>
      <c r="L14" s="101" t="s">
        <v>103</v>
      </c>
      <c r="M14" s="42">
        <v>10.28</v>
      </c>
      <c r="N14" s="42">
        <v>0.04</v>
      </c>
      <c r="O14" s="102">
        <v>5.6</v>
      </c>
      <c r="P14" s="102">
        <v>2.5</v>
      </c>
      <c r="Q14" s="101"/>
      <c r="R14" s="101">
        <v>2.92</v>
      </c>
      <c r="S14" s="163">
        <v>0</v>
      </c>
      <c r="T14" s="103">
        <v>9.4899999999999998E-2</v>
      </c>
      <c r="U14" s="40"/>
      <c r="V14" s="40"/>
      <c r="W14" s="40"/>
      <c r="X14" s="40"/>
      <c r="Y14" s="40"/>
      <c r="Z14" s="40"/>
      <c r="AA14" s="40"/>
      <c r="AB14" s="40"/>
      <c r="AC14" s="40"/>
      <c r="AD14" s="40"/>
      <c r="AE14" s="40"/>
      <c r="AF14" s="40"/>
      <c r="AG14" s="40"/>
      <c r="AH14" s="40"/>
      <c r="AI14" s="40"/>
      <c r="AJ14" s="40"/>
      <c r="AK14" s="40"/>
      <c r="AL14" s="40"/>
    </row>
    <row r="15" spans="1:38" s="73" customFormat="1" ht="15.75" x14ac:dyDescent="0.2">
      <c r="A15" s="239"/>
      <c r="B15" s="93"/>
      <c r="C15" s="94" t="s">
        <v>97</v>
      </c>
      <c r="D15" s="193">
        <v>21</v>
      </c>
      <c r="E15" s="63"/>
      <c r="F15" s="96">
        <v>21</v>
      </c>
      <c r="G15" s="97"/>
      <c r="H15" s="98"/>
      <c r="I15" s="99"/>
      <c r="J15" s="99"/>
      <c r="K15" s="100"/>
      <c r="L15" s="104"/>
      <c r="M15" s="42"/>
      <c r="N15" s="42"/>
      <c r="O15" s="102"/>
      <c r="P15" s="102"/>
      <c r="Q15" s="101"/>
      <c r="R15" s="101"/>
      <c r="S15" s="163"/>
      <c r="T15" s="103"/>
      <c r="U15" s="40"/>
      <c r="V15" s="40"/>
      <c r="W15" s="40"/>
      <c r="X15" s="40"/>
      <c r="Y15" s="40"/>
      <c r="Z15" s="40"/>
      <c r="AA15" s="40"/>
      <c r="AB15" s="40"/>
      <c r="AC15" s="40"/>
      <c r="AD15" s="40"/>
      <c r="AE15" s="40"/>
      <c r="AF15" s="40"/>
      <c r="AG15" s="40"/>
      <c r="AH15" s="40"/>
      <c r="AI15" s="40"/>
      <c r="AJ15" s="40"/>
      <c r="AK15" s="40"/>
      <c r="AL15" s="40"/>
    </row>
    <row r="16" spans="1:38" s="40" customFormat="1" ht="15.75" x14ac:dyDescent="0.2">
      <c r="A16" s="239"/>
      <c r="B16" s="93" t="s">
        <v>29</v>
      </c>
      <c r="C16" s="94" t="s">
        <v>30</v>
      </c>
      <c r="D16" s="95">
        <v>22</v>
      </c>
      <c r="E16" s="63">
        <v>0</v>
      </c>
      <c r="F16" s="96">
        <f t="shared" si="0"/>
        <v>22</v>
      </c>
      <c r="G16" s="97"/>
      <c r="H16" s="98"/>
      <c r="I16" s="99">
        <v>16.940000000000001</v>
      </c>
      <c r="J16" s="99">
        <v>12.36</v>
      </c>
      <c r="K16" s="100">
        <v>0.23780000000000001</v>
      </c>
      <c r="L16" s="101" t="s">
        <v>107</v>
      </c>
      <c r="M16" s="42">
        <v>3.88</v>
      </c>
      <c r="N16" s="42">
        <v>1.69</v>
      </c>
      <c r="O16" s="102">
        <v>2.9</v>
      </c>
      <c r="P16" s="102">
        <v>3.75</v>
      </c>
      <c r="Q16" s="101"/>
      <c r="R16" s="101"/>
      <c r="S16" s="164">
        <v>0</v>
      </c>
      <c r="T16" s="103">
        <v>6.0699999999999997E-2</v>
      </c>
    </row>
    <row r="17" spans="1:20" s="61" customFormat="1" ht="15.75" x14ac:dyDescent="0.2">
      <c r="A17" s="239"/>
      <c r="B17" s="93" t="s">
        <v>27</v>
      </c>
      <c r="C17" s="94" t="s">
        <v>31</v>
      </c>
      <c r="D17" s="95">
        <v>35</v>
      </c>
      <c r="E17" s="63">
        <v>15</v>
      </c>
      <c r="F17" s="96">
        <v>35</v>
      </c>
      <c r="G17" s="97"/>
      <c r="H17" s="98"/>
      <c r="I17" s="99">
        <v>33.590000000000003</v>
      </c>
      <c r="J17" s="99">
        <v>34.880000000000003</v>
      </c>
      <c r="K17" s="100">
        <v>0.23780000000000001</v>
      </c>
      <c r="L17" s="104" t="s">
        <v>32</v>
      </c>
      <c r="M17" s="42">
        <v>7.81</v>
      </c>
      <c r="N17" s="42">
        <v>0.8</v>
      </c>
      <c r="O17" s="102">
        <v>11.8</v>
      </c>
      <c r="P17" s="45"/>
      <c r="Q17" s="104"/>
      <c r="R17" s="104"/>
      <c r="S17" s="194">
        <v>5.2699999999999997E-2</v>
      </c>
      <c r="T17" s="195">
        <v>0.104</v>
      </c>
    </row>
    <row r="18" spans="1:20" s="40" customFormat="1" ht="31.5" x14ac:dyDescent="0.2">
      <c r="A18" s="239"/>
      <c r="B18" s="93" t="s">
        <v>33</v>
      </c>
      <c r="C18" s="94" t="s">
        <v>59</v>
      </c>
      <c r="D18" s="95">
        <v>22</v>
      </c>
      <c r="E18" s="63">
        <v>0</v>
      </c>
      <c r="F18" s="96">
        <f t="shared" si="0"/>
        <v>22</v>
      </c>
      <c r="G18" s="97"/>
      <c r="H18" s="98"/>
      <c r="I18" s="99">
        <v>22.05</v>
      </c>
      <c r="J18" s="99">
        <v>13.29</v>
      </c>
      <c r="K18" s="100">
        <v>0.23780000000000001</v>
      </c>
      <c r="L18" s="101" t="s">
        <v>111</v>
      </c>
      <c r="M18" s="42">
        <v>4.59</v>
      </c>
      <c r="N18" s="42">
        <v>1.72</v>
      </c>
      <c r="O18" s="102">
        <v>7.6</v>
      </c>
      <c r="P18" s="102">
        <v>2</v>
      </c>
      <c r="Q18" s="101">
        <v>1</v>
      </c>
      <c r="R18" s="101">
        <v>0.96</v>
      </c>
      <c r="S18" s="163">
        <v>1.6999999999999999E-3</v>
      </c>
      <c r="T18" s="103">
        <v>4.7000000000000002E-3</v>
      </c>
    </row>
    <row r="19" spans="1:20" s="40" customFormat="1" ht="15.75" x14ac:dyDescent="0.2">
      <c r="A19" s="239"/>
      <c r="B19" s="93" t="s">
        <v>58</v>
      </c>
      <c r="C19" s="94" t="s">
        <v>98</v>
      </c>
      <c r="D19" s="95">
        <v>4</v>
      </c>
      <c r="E19" s="63">
        <v>0</v>
      </c>
      <c r="F19" s="96">
        <f t="shared" si="0"/>
        <v>4</v>
      </c>
      <c r="G19" s="105"/>
      <c r="H19" s="106"/>
      <c r="I19" s="99"/>
      <c r="J19" s="99"/>
      <c r="K19" s="100">
        <v>0.23780000000000001</v>
      </c>
      <c r="L19" s="101" t="s">
        <v>60</v>
      </c>
      <c r="M19" s="42"/>
      <c r="N19" s="42"/>
      <c r="O19" s="102"/>
      <c r="P19" s="102"/>
      <c r="Q19" s="101"/>
      <c r="R19" s="101"/>
      <c r="S19" s="159"/>
      <c r="T19" s="107"/>
    </row>
    <row r="20" spans="1:20" s="40" customFormat="1" ht="23.25" customHeight="1" x14ac:dyDescent="0.2">
      <c r="A20" s="239"/>
      <c r="B20" s="93" t="s">
        <v>34</v>
      </c>
      <c r="C20" s="94" t="s">
        <v>35</v>
      </c>
      <c r="D20" s="95">
        <v>22</v>
      </c>
      <c r="E20" s="63">
        <v>0</v>
      </c>
      <c r="F20" s="96">
        <f t="shared" si="0"/>
        <v>22</v>
      </c>
      <c r="G20" s="97"/>
      <c r="H20" s="98"/>
      <c r="I20" s="99">
        <v>16.93</v>
      </c>
      <c r="J20" s="99">
        <v>13.29</v>
      </c>
      <c r="K20" s="100">
        <v>0.23780000000000001</v>
      </c>
      <c r="L20" s="101" t="s">
        <v>101</v>
      </c>
      <c r="M20" s="42">
        <v>1.24</v>
      </c>
      <c r="N20" s="42">
        <v>3.66</v>
      </c>
      <c r="O20" s="102">
        <v>3.1</v>
      </c>
      <c r="P20" s="102">
        <v>3.9</v>
      </c>
      <c r="Q20" s="101"/>
      <c r="R20" s="101"/>
      <c r="S20" s="163">
        <v>3.0700000000000002E-2</v>
      </c>
      <c r="T20" s="103">
        <v>7.4200000000000002E-2</v>
      </c>
    </row>
    <row r="21" spans="1:20" s="40" customFormat="1" ht="15.75" x14ac:dyDescent="0.2">
      <c r="A21" s="239"/>
      <c r="B21" s="93" t="s">
        <v>112</v>
      </c>
      <c r="C21" s="94" t="s">
        <v>36</v>
      </c>
      <c r="D21" s="150">
        <v>27</v>
      </c>
      <c r="E21" s="151"/>
      <c r="F21" s="152"/>
      <c r="G21" s="97"/>
      <c r="H21" s="98"/>
      <c r="I21" s="99">
        <v>20.41</v>
      </c>
      <c r="J21" s="99">
        <v>22.26</v>
      </c>
      <c r="K21" s="100">
        <v>0.23780000000000001</v>
      </c>
      <c r="L21" s="101" t="s">
        <v>108</v>
      </c>
      <c r="M21" s="42">
        <v>4.26</v>
      </c>
      <c r="N21" s="42">
        <v>3.24</v>
      </c>
      <c r="O21" s="102">
        <v>1.8</v>
      </c>
      <c r="P21" s="102">
        <v>2.6</v>
      </c>
      <c r="Q21" s="101"/>
      <c r="R21" s="101"/>
      <c r="S21" s="163">
        <v>1.7500000000000002E-2</v>
      </c>
      <c r="T21" s="103">
        <v>4.8599999999999997E-2</v>
      </c>
    </row>
    <row r="22" spans="1:20" s="40" customFormat="1" ht="15.75" x14ac:dyDescent="0.2">
      <c r="A22" s="239"/>
      <c r="B22" s="93" t="s">
        <v>69</v>
      </c>
      <c r="C22" s="94" t="s">
        <v>85</v>
      </c>
      <c r="D22" s="95">
        <v>19</v>
      </c>
      <c r="E22" s="63">
        <v>0</v>
      </c>
      <c r="F22" s="96">
        <f t="shared" si="0"/>
        <v>19</v>
      </c>
      <c r="G22" s="97"/>
      <c r="H22" s="98"/>
      <c r="I22" s="99">
        <v>14.29</v>
      </c>
      <c r="J22" s="99">
        <v>13.29</v>
      </c>
      <c r="K22" s="100">
        <v>0.23780000000000001</v>
      </c>
      <c r="L22" s="101" t="s">
        <v>105</v>
      </c>
      <c r="M22" s="42">
        <v>10.07</v>
      </c>
      <c r="N22" s="42">
        <v>7.94</v>
      </c>
      <c r="O22" s="102">
        <v>3.9</v>
      </c>
      <c r="P22" s="102">
        <v>6.7</v>
      </c>
      <c r="Q22" s="101">
        <v>2</v>
      </c>
      <c r="R22" s="101"/>
      <c r="S22" s="163">
        <v>1.55E-2</v>
      </c>
      <c r="T22" s="103">
        <v>0</v>
      </c>
    </row>
    <row r="23" spans="1:20" s="40" customFormat="1" ht="15.75" x14ac:dyDescent="0.2">
      <c r="A23" s="239"/>
      <c r="B23" s="93" t="s">
        <v>1</v>
      </c>
      <c r="C23" s="94" t="s">
        <v>37</v>
      </c>
      <c r="D23" s="95">
        <v>4</v>
      </c>
      <c r="E23" s="63">
        <v>0</v>
      </c>
      <c r="F23" s="96">
        <f t="shared" si="0"/>
        <v>4</v>
      </c>
      <c r="G23" s="97"/>
      <c r="H23" s="98"/>
      <c r="I23" s="99">
        <v>12.4</v>
      </c>
      <c r="J23" s="99">
        <v>0</v>
      </c>
      <c r="K23" s="100">
        <v>0.23780000000000001</v>
      </c>
      <c r="L23" s="101" t="s">
        <v>38</v>
      </c>
      <c r="M23" s="42">
        <v>0.39</v>
      </c>
      <c r="N23" s="42"/>
      <c r="P23" s="102"/>
      <c r="Q23" s="101">
        <v>1</v>
      </c>
      <c r="R23" s="101"/>
      <c r="S23" s="163">
        <v>2.01E-2</v>
      </c>
      <c r="T23" s="103">
        <v>0</v>
      </c>
    </row>
    <row r="24" spans="1:20" s="40" customFormat="1" ht="15.75" x14ac:dyDescent="0.2">
      <c r="A24" s="239"/>
      <c r="B24" s="93" t="s">
        <v>70</v>
      </c>
      <c r="C24" s="94" t="s">
        <v>71</v>
      </c>
      <c r="D24" s="95">
        <v>28</v>
      </c>
      <c r="E24" s="63">
        <v>0</v>
      </c>
      <c r="F24" s="96">
        <f t="shared" si="0"/>
        <v>28</v>
      </c>
      <c r="G24" s="97"/>
      <c r="H24" s="98"/>
      <c r="I24" s="99">
        <v>19.18</v>
      </c>
      <c r="J24" s="99">
        <v>20.6</v>
      </c>
      <c r="K24" s="100">
        <v>0.23780000000000001</v>
      </c>
      <c r="L24" s="101" t="s">
        <v>108</v>
      </c>
      <c r="M24" s="42">
        <v>9.1300000000000008</v>
      </c>
      <c r="N24" s="42">
        <v>21.45</v>
      </c>
      <c r="O24" s="102">
        <v>6.8</v>
      </c>
      <c r="P24" s="102">
        <v>6.4</v>
      </c>
      <c r="Q24" s="101"/>
      <c r="R24" s="101">
        <v>1.88</v>
      </c>
      <c r="S24" s="163">
        <v>0.1409</v>
      </c>
      <c r="T24" s="103">
        <v>6.08E-2</v>
      </c>
    </row>
    <row r="25" spans="1:20" ht="16.5" thickBot="1" x14ac:dyDescent="0.25">
      <c r="A25" s="22"/>
      <c r="B25" s="229"/>
      <c r="C25" s="228"/>
      <c r="D25" s="59"/>
      <c r="E25" s="59"/>
      <c r="F25" s="109"/>
      <c r="G25" s="59"/>
      <c r="H25" s="59"/>
      <c r="I25" s="110"/>
      <c r="J25" s="111"/>
      <c r="K25" s="112"/>
      <c r="L25" s="113"/>
      <c r="M25" s="175"/>
      <c r="N25" s="175"/>
      <c r="O25" s="25"/>
      <c r="P25" s="26"/>
      <c r="Q25" s="24"/>
      <c r="R25" s="24"/>
      <c r="S25" s="24"/>
      <c r="T25" s="65"/>
    </row>
    <row r="26" spans="1:20" s="75" customFormat="1" ht="16.5" thickBot="1" x14ac:dyDescent="0.25">
      <c r="A26" s="240" t="s">
        <v>39</v>
      </c>
      <c r="B26" s="74" t="s">
        <v>64</v>
      </c>
      <c r="C26" s="149" t="s">
        <v>113</v>
      </c>
      <c r="D26" s="210">
        <v>11</v>
      </c>
      <c r="E26" s="211">
        <v>0</v>
      </c>
      <c r="F26" s="212">
        <f>D26+E26</f>
        <v>11</v>
      </c>
      <c r="G26" s="213"/>
      <c r="H26" s="214"/>
      <c r="I26" s="215">
        <v>11.63</v>
      </c>
      <c r="J26" s="216">
        <v>9.6300000000000008</v>
      </c>
      <c r="K26" s="47">
        <v>0.23780000000000001</v>
      </c>
      <c r="L26" s="129" t="s">
        <v>114</v>
      </c>
      <c r="M26" s="42">
        <v>8.76</v>
      </c>
      <c r="N26" s="183">
        <v>4.74</v>
      </c>
      <c r="O26" s="50">
        <v>1.2</v>
      </c>
      <c r="P26" s="51">
        <v>2.2999999999999998</v>
      </c>
      <c r="Q26" s="52" t="s">
        <v>86</v>
      </c>
      <c r="R26" s="52" t="s">
        <v>93</v>
      </c>
      <c r="S26" s="217" t="s">
        <v>91</v>
      </c>
      <c r="T26" s="218">
        <v>2.41E-2</v>
      </c>
    </row>
    <row r="27" spans="1:20" s="123" customFormat="1" ht="16.5" thickBot="1" x14ac:dyDescent="0.25">
      <c r="A27" s="241"/>
      <c r="B27" s="154"/>
      <c r="C27" s="114" t="s">
        <v>82</v>
      </c>
      <c r="D27" s="184">
        <v>17</v>
      </c>
      <c r="E27" s="115"/>
      <c r="F27" s="116">
        <v>17</v>
      </c>
      <c r="G27" s="117"/>
      <c r="H27" s="118"/>
      <c r="I27" s="219">
        <v>14.29</v>
      </c>
      <c r="J27" s="220">
        <v>10.63</v>
      </c>
      <c r="K27" s="100"/>
      <c r="L27" s="119" t="s">
        <v>115</v>
      </c>
      <c r="M27" s="42"/>
      <c r="N27" s="182"/>
      <c r="O27" s="120">
        <v>1.9</v>
      </c>
      <c r="P27" s="121">
        <v>1.9</v>
      </c>
      <c r="Q27" s="43"/>
      <c r="R27" s="43" t="s">
        <v>93</v>
      </c>
      <c r="S27" s="43" t="s">
        <v>92</v>
      </c>
      <c r="T27" s="122">
        <v>6.7799999999999999E-2</v>
      </c>
    </row>
    <row r="28" spans="1:20" s="40" customFormat="1" ht="16.5" thickBot="1" x14ac:dyDescent="0.3">
      <c r="A28" s="241"/>
      <c r="B28" s="154" t="s">
        <v>145</v>
      </c>
      <c r="C28" s="27" t="s">
        <v>83</v>
      </c>
      <c r="D28" s="124">
        <v>19</v>
      </c>
      <c r="E28" s="125">
        <v>0</v>
      </c>
      <c r="F28" s="126">
        <v>19</v>
      </c>
      <c r="G28" s="66"/>
      <c r="H28" s="67"/>
      <c r="I28" s="127">
        <v>11.72</v>
      </c>
      <c r="J28" s="128">
        <v>16.25</v>
      </c>
      <c r="K28" s="100">
        <v>0.23780000000000001</v>
      </c>
      <c r="L28" s="129" t="s">
        <v>116</v>
      </c>
      <c r="M28" s="42"/>
      <c r="N28" s="38"/>
      <c r="O28" s="50">
        <v>2.2999999999999998</v>
      </c>
      <c r="P28" s="51">
        <v>3.5</v>
      </c>
      <c r="Q28" s="28"/>
      <c r="R28" s="28">
        <v>0.8</v>
      </c>
      <c r="S28" s="28">
        <v>0</v>
      </c>
      <c r="T28" s="62">
        <v>0.25230000000000002</v>
      </c>
    </row>
    <row r="29" spans="1:20" s="40" customFormat="1" ht="15" customHeight="1" thickBot="1" x14ac:dyDescent="0.3">
      <c r="A29" s="241"/>
      <c r="B29" s="154" t="s">
        <v>40</v>
      </c>
      <c r="C29" s="27" t="s">
        <v>41</v>
      </c>
      <c r="D29" s="124">
        <v>21</v>
      </c>
      <c r="E29" s="125">
        <v>0</v>
      </c>
      <c r="F29" s="126">
        <v>21</v>
      </c>
      <c r="G29" s="66"/>
      <c r="H29" s="67"/>
      <c r="I29" s="127">
        <v>14.29</v>
      </c>
      <c r="J29" s="128">
        <v>11.79</v>
      </c>
      <c r="K29" s="100">
        <v>0.23780000000000001</v>
      </c>
      <c r="L29" s="129" t="s">
        <v>73</v>
      </c>
      <c r="M29" s="42">
        <v>2.6</v>
      </c>
      <c r="N29" s="38">
        <v>0.52</v>
      </c>
      <c r="O29" s="50">
        <v>1.8</v>
      </c>
      <c r="P29" s="51">
        <v>2.7</v>
      </c>
      <c r="Q29" s="28"/>
      <c r="R29" s="28"/>
      <c r="S29" s="28">
        <v>4.5600000000000002E-2</v>
      </c>
      <c r="T29" s="62">
        <v>8.48E-2</v>
      </c>
    </row>
    <row r="30" spans="1:20" s="40" customFormat="1" ht="16.5" thickBot="1" x14ac:dyDescent="0.25">
      <c r="A30" s="241"/>
      <c r="B30" s="154" t="s">
        <v>42</v>
      </c>
      <c r="C30" s="27" t="s">
        <v>81</v>
      </c>
      <c r="D30" s="124">
        <v>22</v>
      </c>
      <c r="E30" s="29">
        <v>0</v>
      </c>
      <c r="F30" s="126">
        <f>D30+E30</f>
        <v>22</v>
      </c>
      <c r="G30" s="66"/>
      <c r="H30" s="67"/>
      <c r="I30" s="127">
        <v>14.42</v>
      </c>
      <c r="J30" s="128">
        <v>11.87</v>
      </c>
      <c r="K30" s="100">
        <v>0.23780000000000001</v>
      </c>
      <c r="L30" s="129" t="s">
        <v>73</v>
      </c>
      <c r="M30" s="42">
        <v>1.1499999999999999</v>
      </c>
      <c r="N30" s="38">
        <v>0.04</v>
      </c>
      <c r="O30" s="50">
        <v>1</v>
      </c>
      <c r="P30" s="51">
        <v>1</v>
      </c>
      <c r="Q30" s="28"/>
      <c r="R30" s="30">
        <v>1</v>
      </c>
      <c r="S30" s="30">
        <v>11</v>
      </c>
      <c r="T30" s="62">
        <v>3.2800000000000003E-2</v>
      </c>
    </row>
    <row r="31" spans="1:20" s="40" customFormat="1" ht="16.5" thickBot="1" x14ac:dyDescent="0.25">
      <c r="A31" s="241"/>
      <c r="B31" s="154" t="s">
        <v>43</v>
      </c>
      <c r="C31" s="27" t="s">
        <v>44</v>
      </c>
      <c r="D31" s="124">
        <v>28</v>
      </c>
      <c r="E31" s="29">
        <v>0</v>
      </c>
      <c r="F31" s="126">
        <v>28</v>
      </c>
      <c r="G31" s="66"/>
      <c r="H31" s="67"/>
      <c r="I31" s="127">
        <v>19.600000000000001</v>
      </c>
      <c r="J31" s="128">
        <v>13.17</v>
      </c>
      <c r="K31" s="100">
        <v>0.23780000000000001</v>
      </c>
      <c r="L31" s="129" t="s">
        <v>74</v>
      </c>
      <c r="M31" s="42">
        <v>3.37</v>
      </c>
      <c r="N31" s="38">
        <v>0.57999999999999996</v>
      </c>
      <c r="O31" s="50">
        <v>1.2</v>
      </c>
      <c r="P31" s="51">
        <v>1.68</v>
      </c>
      <c r="Q31" s="28">
        <v>0.77</v>
      </c>
      <c r="R31" s="28">
        <v>1</v>
      </c>
      <c r="S31" s="162">
        <v>4.74</v>
      </c>
      <c r="T31" s="171">
        <v>9.2700000000000005E-2</v>
      </c>
    </row>
    <row r="32" spans="1:20" s="40" customFormat="1" ht="16.5" thickBot="1" x14ac:dyDescent="0.25">
      <c r="A32" s="241"/>
      <c r="B32" s="154" t="s">
        <v>43</v>
      </c>
      <c r="C32" s="27" t="s">
        <v>45</v>
      </c>
      <c r="D32" s="124">
        <v>28</v>
      </c>
      <c r="E32" s="29">
        <v>0</v>
      </c>
      <c r="F32" s="126">
        <v>28</v>
      </c>
      <c r="G32" s="66"/>
      <c r="H32" s="67"/>
      <c r="I32" s="127">
        <v>19.600000000000001</v>
      </c>
      <c r="J32" s="128">
        <v>19.760000000000002</v>
      </c>
      <c r="K32" s="100">
        <v>0.23780000000000001</v>
      </c>
      <c r="L32" s="129" t="s">
        <v>117</v>
      </c>
      <c r="M32" s="42">
        <v>1.55</v>
      </c>
      <c r="N32" s="183">
        <v>4.76</v>
      </c>
      <c r="O32" s="50">
        <v>2.8</v>
      </c>
      <c r="P32" s="51">
        <v>5</v>
      </c>
      <c r="Q32" s="54"/>
      <c r="R32" s="53"/>
      <c r="S32" s="165">
        <v>10.039999999999999</v>
      </c>
      <c r="T32" s="171">
        <v>0.03</v>
      </c>
    </row>
    <row r="33" spans="1:20" s="40" customFormat="1" ht="15.75" x14ac:dyDescent="0.2">
      <c r="A33" s="241"/>
      <c r="B33" s="154" t="s">
        <v>46</v>
      </c>
      <c r="C33" s="27" t="s">
        <v>47</v>
      </c>
      <c r="D33" s="124">
        <v>28</v>
      </c>
      <c r="E33" s="29">
        <v>0</v>
      </c>
      <c r="F33" s="126">
        <v>28</v>
      </c>
      <c r="G33" s="66"/>
      <c r="H33" s="67"/>
      <c r="I33" s="127">
        <v>17.78</v>
      </c>
      <c r="J33" s="128">
        <v>11.32</v>
      </c>
      <c r="K33" s="100">
        <v>0.23780000000000001</v>
      </c>
      <c r="L33" s="129" t="s">
        <v>72</v>
      </c>
      <c r="M33" s="42">
        <v>1.58</v>
      </c>
      <c r="N33" s="38">
        <v>1.42</v>
      </c>
      <c r="O33" s="50">
        <v>3.6</v>
      </c>
      <c r="P33" s="51">
        <v>5.3</v>
      </c>
      <c r="Q33" s="28"/>
      <c r="R33" s="28"/>
      <c r="S33" s="132">
        <v>12.06</v>
      </c>
      <c r="T33" s="153">
        <v>5.7099999999999998E-2</v>
      </c>
    </row>
    <row r="34" spans="1:20" s="61" customFormat="1" ht="32.25" thickBot="1" x14ac:dyDescent="0.25">
      <c r="A34" s="241"/>
      <c r="B34" s="154" t="s">
        <v>48</v>
      </c>
      <c r="C34" s="27" t="s">
        <v>55</v>
      </c>
      <c r="D34" s="124">
        <v>17</v>
      </c>
      <c r="E34" s="29">
        <v>0</v>
      </c>
      <c r="F34" s="126">
        <v>17</v>
      </c>
      <c r="G34" s="66"/>
      <c r="H34" s="67"/>
      <c r="I34" s="127">
        <v>16.940000000000001</v>
      </c>
      <c r="J34" s="128">
        <v>6.47</v>
      </c>
      <c r="K34" s="100">
        <v>0.23780000000000001</v>
      </c>
      <c r="L34" s="129" t="s">
        <v>75</v>
      </c>
      <c r="M34" s="42">
        <v>14.97</v>
      </c>
      <c r="N34" s="38"/>
      <c r="O34" s="50">
        <v>0.9</v>
      </c>
      <c r="P34" s="51">
        <v>2.7</v>
      </c>
      <c r="Q34" s="83"/>
      <c r="R34" s="83"/>
      <c r="S34" s="28">
        <v>7.65</v>
      </c>
      <c r="T34" s="62">
        <v>0</v>
      </c>
    </row>
    <row r="35" spans="1:20" s="40" customFormat="1" ht="16.5" thickBot="1" x14ac:dyDescent="0.25">
      <c r="A35" s="241"/>
      <c r="B35" s="154"/>
      <c r="C35" s="27" t="s">
        <v>76</v>
      </c>
      <c r="D35" s="124">
        <v>8</v>
      </c>
      <c r="E35" s="29">
        <v>0</v>
      </c>
      <c r="F35" s="126">
        <v>8</v>
      </c>
      <c r="G35" s="66"/>
      <c r="H35" s="67"/>
      <c r="I35" s="127">
        <v>15.94</v>
      </c>
      <c r="J35" s="128">
        <v>5.31</v>
      </c>
      <c r="K35" s="100">
        <v>0.23780000000000001</v>
      </c>
      <c r="L35" s="129" t="s">
        <v>118</v>
      </c>
      <c r="M35" s="42"/>
      <c r="N35" s="38"/>
      <c r="O35" s="130">
        <v>1.2</v>
      </c>
      <c r="P35" s="131"/>
      <c r="Q35" s="132"/>
      <c r="R35" s="132"/>
      <c r="S35" s="28"/>
      <c r="T35" s="62"/>
    </row>
    <row r="36" spans="1:20" s="40" customFormat="1" ht="16.5" thickBot="1" x14ac:dyDescent="0.25">
      <c r="A36" s="241"/>
      <c r="B36" s="154" t="s">
        <v>42</v>
      </c>
      <c r="C36" s="27" t="s">
        <v>49</v>
      </c>
      <c r="D36" s="124">
        <v>20</v>
      </c>
      <c r="E36" s="29">
        <v>0</v>
      </c>
      <c r="F36" s="126">
        <v>20</v>
      </c>
      <c r="G36" s="66"/>
      <c r="H36" s="67"/>
      <c r="I36" s="127">
        <v>16.940000000000001</v>
      </c>
      <c r="J36" s="128">
        <v>11.79</v>
      </c>
      <c r="K36" s="100">
        <v>0.23780000000000001</v>
      </c>
      <c r="L36" s="129" t="s">
        <v>77</v>
      </c>
      <c r="M36" s="42">
        <v>3.28</v>
      </c>
      <c r="N36" s="38">
        <v>1.78</v>
      </c>
      <c r="O36" s="50">
        <v>0.5</v>
      </c>
      <c r="P36" s="51">
        <v>1.9</v>
      </c>
      <c r="Q36" s="28"/>
      <c r="R36" s="30"/>
      <c r="S36" s="30">
        <v>2.42</v>
      </c>
      <c r="T36" s="62">
        <v>6.4000000000000001E-2</v>
      </c>
    </row>
    <row r="37" spans="1:20" s="40" customFormat="1" ht="16.5" thickBot="1" x14ac:dyDescent="0.25">
      <c r="A37" s="241"/>
      <c r="B37" s="154"/>
      <c r="C37" s="27" t="s">
        <v>78</v>
      </c>
      <c r="D37" s="124">
        <v>9</v>
      </c>
      <c r="E37" s="29"/>
      <c r="F37" s="126">
        <v>9</v>
      </c>
      <c r="G37" s="66"/>
      <c r="H37" s="67"/>
      <c r="I37" s="127">
        <v>11.63</v>
      </c>
      <c r="J37" s="128">
        <v>3.81</v>
      </c>
      <c r="K37" s="100">
        <v>0.23780000000000001</v>
      </c>
      <c r="L37" s="129" t="s">
        <v>119</v>
      </c>
      <c r="M37" s="42">
        <v>2.76</v>
      </c>
      <c r="N37" s="38">
        <v>2.2799999999999998</v>
      </c>
      <c r="O37" s="50">
        <v>3</v>
      </c>
      <c r="P37" s="51">
        <v>1.2</v>
      </c>
      <c r="Q37" s="28"/>
      <c r="R37" s="30"/>
      <c r="S37" s="30"/>
      <c r="T37" s="62"/>
    </row>
    <row r="38" spans="1:20" s="61" customFormat="1" ht="16.5" thickBot="1" x14ac:dyDescent="0.25">
      <c r="A38" s="241"/>
      <c r="B38" s="154" t="s">
        <v>42</v>
      </c>
      <c r="C38" s="27" t="s">
        <v>79</v>
      </c>
      <c r="D38" s="124">
        <v>17</v>
      </c>
      <c r="E38" s="29">
        <v>0</v>
      </c>
      <c r="F38" s="126">
        <v>17</v>
      </c>
      <c r="G38" s="66"/>
      <c r="H38" s="67"/>
      <c r="I38" s="127">
        <v>14.29</v>
      </c>
      <c r="J38" s="128">
        <v>11.79</v>
      </c>
      <c r="K38" s="100">
        <v>0.23780000000000001</v>
      </c>
      <c r="L38" s="129" t="s">
        <v>50</v>
      </c>
      <c r="M38" s="42"/>
      <c r="N38" s="38"/>
      <c r="O38" s="50">
        <v>2</v>
      </c>
      <c r="P38" s="51">
        <v>0.2</v>
      </c>
      <c r="Q38" s="28"/>
      <c r="R38" s="30"/>
      <c r="S38" s="30"/>
      <c r="T38" s="62"/>
    </row>
    <row r="39" spans="1:20" s="40" customFormat="1" ht="16.5" thickBot="1" x14ac:dyDescent="0.25">
      <c r="A39" s="241"/>
      <c r="B39" s="154" t="s">
        <v>51</v>
      </c>
      <c r="C39" s="44" t="s">
        <v>143</v>
      </c>
      <c r="D39" s="133">
        <v>4</v>
      </c>
      <c r="E39" s="55">
        <v>0</v>
      </c>
      <c r="F39" s="134">
        <f>D39+E39</f>
        <v>4</v>
      </c>
      <c r="G39" s="68"/>
      <c r="H39" s="69"/>
      <c r="I39" s="135">
        <v>10.63</v>
      </c>
      <c r="J39" s="136">
        <v>0</v>
      </c>
      <c r="K39" s="100">
        <v>0.23780000000000001</v>
      </c>
      <c r="L39" s="129" t="s">
        <v>60</v>
      </c>
      <c r="M39" s="42">
        <v>4.4000000000000004</v>
      </c>
      <c r="N39" s="38">
        <v>0.83</v>
      </c>
      <c r="O39" s="48">
        <v>1.1599999999999999</v>
      </c>
      <c r="P39" s="21">
        <v>0.86</v>
      </c>
      <c r="Q39" s="49"/>
      <c r="R39" s="49">
        <v>2.73</v>
      </c>
      <c r="S39" s="101">
        <v>1.36</v>
      </c>
      <c r="T39" s="64">
        <v>5.4999999999999997E-3</v>
      </c>
    </row>
    <row r="40" spans="1:20" s="40" customFormat="1" ht="16.5" thickBot="1" x14ac:dyDescent="0.25">
      <c r="A40" s="242"/>
      <c r="B40" s="155" t="s">
        <v>51</v>
      </c>
      <c r="C40" s="31" t="s">
        <v>144</v>
      </c>
      <c r="D40" s="221">
        <v>14</v>
      </c>
      <c r="E40" s="222">
        <v>0</v>
      </c>
      <c r="F40" s="223">
        <v>14</v>
      </c>
      <c r="G40" s="70"/>
      <c r="H40" s="71"/>
      <c r="I40" s="224">
        <v>16.940000000000001</v>
      </c>
      <c r="J40" s="225">
        <v>9.1300000000000008</v>
      </c>
      <c r="K40" s="100">
        <v>0.23780000000000001</v>
      </c>
      <c r="L40" s="129" t="s">
        <v>120</v>
      </c>
      <c r="M40" s="42"/>
      <c r="N40" s="38"/>
      <c r="O40" s="50"/>
      <c r="P40" s="51"/>
      <c r="Q40" s="28"/>
      <c r="R40" s="30"/>
      <c r="S40" s="30"/>
      <c r="T40" s="62"/>
    </row>
    <row r="41" spans="1:20" ht="16.5" thickBot="1" x14ac:dyDescent="0.25">
      <c r="A41" s="22"/>
      <c r="B41" s="230"/>
      <c r="C41" s="23"/>
      <c r="D41" s="59"/>
      <c r="E41" s="59"/>
      <c r="F41" s="109"/>
      <c r="G41" s="59"/>
      <c r="H41" s="59"/>
      <c r="I41" s="110"/>
      <c r="J41" s="111"/>
      <c r="K41" s="112"/>
      <c r="L41" s="113"/>
      <c r="M41" s="175"/>
      <c r="N41" s="175"/>
      <c r="O41" s="25"/>
      <c r="P41" s="26"/>
      <c r="Q41" s="24"/>
      <c r="R41" s="24"/>
      <c r="S41" s="24"/>
      <c r="T41" s="166"/>
    </row>
    <row r="42" spans="1:20" s="40" customFormat="1" ht="63.75" thickBot="1" x14ac:dyDescent="0.3">
      <c r="A42" s="235" t="s">
        <v>146</v>
      </c>
      <c r="B42" s="156" t="s">
        <v>52</v>
      </c>
      <c r="C42" s="29" t="s">
        <v>121</v>
      </c>
      <c r="D42" s="36">
        <v>24</v>
      </c>
      <c r="E42" s="29">
        <v>0</v>
      </c>
      <c r="F42" s="137">
        <v>12</v>
      </c>
      <c r="G42" s="72"/>
      <c r="H42" s="72"/>
      <c r="I42" s="138">
        <v>21.16</v>
      </c>
      <c r="J42" s="139">
        <v>7.6</v>
      </c>
      <c r="K42" s="47">
        <v>0.23780000000000001</v>
      </c>
      <c r="L42" s="140" t="s">
        <v>84</v>
      </c>
      <c r="M42" s="141">
        <v>3.11</v>
      </c>
      <c r="N42" s="183">
        <v>0</v>
      </c>
      <c r="O42" s="50">
        <v>1.2</v>
      </c>
      <c r="P42" s="51">
        <v>0.5</v>
      </c>
      <c r="Q42" s="53"/>
      <c r="R42" s="54"/>
      <c r="S42" s="169">
        <v>1.24</v>
      </c>
      <c r="T42" s="62">
        <v>9.4E-2</v>
      </c>
    </row>
    <row r="43" spans="1:20" s="40" customFormat="1" ht="16.5" thickBot="1" x14ac:dyDescent="0.3">
      <c r="A43" s="236"/>
      <c r="B43" s="157" t="s">
        <v>87</v>
      </c>
      <c r="C43" s="29" t="s">
        <v>80</v>
      </c>
      <c r="D43" s="36">
        <v>20</v>
      </c>
      <c r="E43" s="29">
        <v>0</v>
      </c>
      <c r="F43" s="137">
        <v>20</v>
      </c>
      <c r="G43" s="72"/>
      <c r="H43" s="72"/>
      <c r="I43" s="138">
        <v>16.97</v>
      </c>
      <c r="J43" s="139">
        <v>16.75</v>
      </c>
      <c r="K43" s="47">
        <v>0.23780000000000001</v>
      </c>
      <c r="L43" s="140" t="s">
        <v>147</v>
      </c>
      <c r="M43" s="141">
        <v>12.88</v>
      </c>
      <c r="N43" s="183">
        <v>11.19</v>
      </c>
      <c r="O43" s="56">
        <v>3.5</v>
      </c>
      <c r="P43" s="57">
        <v>4.3</v>
      </c>
      <c r="Q43" s="53">
        <v>0.92</v>
      </c>
      <c r="R43" s="54"/>
      <c r="S43" s="170">
        <v>0</v>
      </c>
      <c r="T43" s="62">
        <v>1.23E-2</v>
      </c>
    </row>
    <row r="44" spans="1:20" s="40" customFormat="1" ht="16.5" thickBot="1" x14ac:dyDescent="0.25">
      <c r="A44" s="237"/>
      <c r="B44" s="158" t="s">
        <v>88</v>
      </c>
      <c r="C44" s="29" t="s">
        <v>53</v>
      </c>
      <c r="D44" s="36">
        <v>15</v>
      </c>
      <c r="E44" s="29">
        <v>0</v>
      </c>
      <c r="F44" s="137">
        <v>15</v>
      </c>
      <c r="G44" s="72"/>
      <c r="H44" s="72"/>
      <c r="I44" s="142">
        <v>30.31</v>
      </c>
      <c r="J44" s="143">
        <v>10.85</v>
      </c>
      <c r="K44" s="47">
        <v>0.23780000000000001</v>
      </c>
      <c r="L44" s="140" t="s">
        <v>84</v>
      </c>
      <c r="M44" s="141">
        <v>7.64</v>
      </c>
      <c r="N44" s="183">
        <v>2.64</v>
      </c>
      <c r="O44" s="56">
        <v>2</v>
      </c>
      <c r="P44" s="57">
        <v>0.78</v>
      </c>
      <c r="Q44" s="53">
        <v>1</v>
      </c>
      <c r="R44" s="54"/>
      <c r="S44" s="168">
        <v>6.38</v>
      </c>
      <c r="T44" s="62">
        <v>7.4700000000000003E-2</v>
      </c>
    </row>
    <row r="45" spans="1:20" ht="15.75" x14ac:dyDescent="0.25">
      <c r="A45" s="32" t="s">
        <v>0</v>
      </c>
      <c r="B45" s="231"/>
      <c r="C45" s="33"/>
      <c r="D45" s="144"/>
      <c r="E45" s="145"/>
      <c r="F45" s="146"/>
      <c r="G45" s="60"/>
      <c r="H45" s="60"/>
      <c r="I45" s="147"/>
      <c r="J45" s="148"/>
      <c r="K45" s="46"/>
      <c r="L45" s="84"/>
      <c r="M45" s="176"/>
      <c r="N45" s="179"/>
      <c r="O45" s="34"/>
      <c r="P45" s="35"/>
      <c r="Q45" s="33"/>
      <c r="R45" s="33"/>
      <c r="S45" s="33"/>
      <c r="T45" s="167"/>
    </row>
    <row r="46" spans="1:20" s="40" customFormat="1" ht="16.5" thickBot="1" x14ac:dyDescent="0.3">
      <c r="A46" s="232"/>
      <c r="B46" s="233"/>
      <c r="C46" s="36"/>
      <c r="D46" s="78"/>
      <c r="E46" s="77"/>
      <c r="F46" s="79"/>
      <c r="G46" s="37"/>
      <c r="H46" s="37"/>
      <c r="I46" s="80"/>
      <c r="J46" s="81"/>
      <c r="K46" s="38"/>
      <c r="L46" s="82"/>
      <c r="M46" s="177"/>
      <c r="N46" s="177"/>
      <c r="O46" s="30"/>
      <c r="P46" s="39"/>
      <c r="Q46" s="30"/>
      <c r="R46" s="28"/>
      <c r="S46" s="132"/>
      <c r="T46" s="58"/>
    </row>
    <row r="48" spans="1:20" ht="15.75" x14ac:dyDescent="0.25">
      <c r="B48"/>
      <c r="C48" s="227" t="s">
        <v>123</v>
      </c>
      <c r="D48"/>
      <c r="K48" t="s">
        <v>54</v>
      </c>
    </row>
    <row r="49" spans="3:18" x14ac:dyDescent="0.2">
      <c r="C49" s="243" t="s">
        <v>122</v>
      </c>
      <c r="D49" s="243"/>
      <c r="E49" s="243"/>
      <c r="F49" s="243"/>
      <c r="G49" s="243"/>
      <c r="H49" s="243"/>
      <c r="I49" s="243"/>
      <c r="J49" s="243"/>
      <c r="K49" s="243"/>
      <c r="L49" s="243"/>
    </row>
    <row r="50" spans="3:18" x14ac:dyDescent="0.2">
      <c r="C50" s="1" t="s">
        <v>148</v>
      </c>
    </row>
    <row r="51" spans="3:18" x14ac:dyDescent="0.2">
      <c r="N51" s="244"/>
      <c r="O51" s="244"/>
      <c r="P51" s="244"/>
      <c r="Q51" s="244"/>
      <c r="R51" s="244"/>
    </row>
    <row r="52" spans="3:18" ht="15.75" x14ac:dyDescent="0.25">
      <c r="C52" s="227" t="s">
        <v>2</v>
      </c>
      <c r="N52" s="244"/>
      <c r="O52" s="244"/>
      <c r="P52" s="244"/>
      <c r="Q52" s="244"/>
      <c r="R52" s="244"/>
    </row>
    <row r="53" spans="3:18" x14ac:dyDescent="0.2">
      <c r="C53" s="1" t="s">
        <v>149</v>
      </c>
      <c r="N53" s="244"/>
      <c r="O53" s="244"/>
      <c r="P53" s="244"/>
      <c r="Q53" s="244"/>
      <c r="R53" s="244"/>
    </row>
    <row r="54" spans="3:18" x14ac:dyDescent="0.2">
      <c r="C54" s="1" t="s">
        <v>140</v>
      </c>
      <c r="N54" s="244"/>
      <c r="O54" s="244"/>
      <c r="P54" s="244"/>
      <c r="Q54" s="244"/>
      <c r="R54" s="244"/>
    </row>
    <row r="55" spans="3:18" x14ac:dyDescent="0.2">
      <c r="C55" s="1" t="s">
        <v>125</v>
      </c>
      <c r="N55" s="244"/>
      <c r="O55" s="244"/>
      <c r="P55" s="244"/>
      <c r="Q55" s="244"/>
      <c r="R55" s="244"/>
    </row>
    <row r="56" spans="3:18" x14ac:dyDescent="0.2">
      <c r="C56" s="1" t="s">
        <v>126</v>
      </c>
      <c r="N56" s="244"/>
      <c r="O56" s="244"/>
      <c r="P56" s="244"/>
      <c r="Q56" s="244"/>
      <c r="R56" s="244"/>
    </row>
    <row r="57" spans="3:18" x14ac:dyDescent="0.2">
      <c r="C57" s="1" t="s">
        <v>127</v>
      </c>
      <c r="N57" s="244"/>
      <c r="O57" s="244"/>
      <c r="P57" s="244"/>
      <c r="Q57" s="244"/>
      <c r="R57" s="244"/>
    </row>
    <row r="58" spans="3:18" x14ac:dyDescent="0.2">
      <c r="C58" s="1" t="s">
        <v>128</v>
      </c>
      <c r="N58" s="244"/>
      <c r="O58" s="244"/>
      <c r="P58" s="244"/>
      <c r="Q58" s="244"/>
      <c r="R58" s="244"/>
    </row>
    <row r="59" spans="3:18" x14ac:dyDescent="0.2">
      <c r="C59" s="1" t="s">
        <v>129</v>
      </c>
    </row>
    <row r="61" spans="3:18" ht="15.75" x14ac:dyDescent="0.25">
      <c r="C61" s="227" t="s">
        <v>130</v>
      </c>
    </row>
    <row r="62" spans="3:18" x14ac:dyDescent="0.2">
      <c r="C62" s="1" t="s">
        <v>124</v>
      </c>
    </row>
    <row r="63" spans="3:18" x14ac:dyDescent="0.2">
      <c r="C63" s="1" t="s">
        <v>140</v>
      </c>
    </row>
    <row r="64" spans="3:18" x14ac:dyDescent="0.2">
      <c r="C64" s="1" t="s">
        <v>126</v>
      </c>
    </row>
    <row r="65" spans="3:3" x14ac:dyDescent="0.2">
      <c r="C65" s="1" t="s">
        <v>131</v>
      </c>
    </row>
    <row r="66" spans="3:3" x14ac:dyDescent="0.2">
      <c r="C66" s="1" t="s">
        <v>128</v>
      </c>
    </row>
    <row r="67" spans="3:3" x14ac:dyDescent="0.2">
      <c r="C67" s="1" t="s">
        <v>129</v>
      </c>
    </row>
    <row r="68" spans="3:3" x14ac:dyDescent="0.2">
      <c r="C68" s="1" t="s">
        <v>142</v>
      </c>
    </row>
    <row r="69" spans="3:3" x14ac:dyDescent="0.2">
      <c r="C69" s="1"/>
    </row>
    <row r="70" spans="3:3" ht="15.75" x14ac:dyDescent="0.25">
      <c r="C70" s="227" t="s">
        <v>132</v>
      </c>
    </row>
    <row r="71" spans="3:3" x14ac:dyDescent="0.2">
      <c r="C71" s="1" t="s">
        <v>124</v>
      </c>
    </row>
    <row r="72" spans="3:3" x14ac:dyDescent="0.2">
      <c r="C72" s="1" t="s">
        <v>133</v>
      </c>
    </row>
    <row r="73" spans="3:3" x14ac:dyDescent="0.2">
      <c r="C73" s="1" t="s">
        <v>131</v>
      </c>
    </row>
    <row r="74" spans="3:3" x14ac:dyDescent="0.2">
      <c r="C74" s="1" t="s">
        <v>129</v>
      </c>
    </row>
    <row r="75" spans="3:3" x14ac:dyDescent="0.2">
      <c r="C75" s="1" t="s">
        <v>141</v>
      </c>
    </row>
    <row r="77" spans="3:3" ht="15.75" x14ac:dyDescent="0.25">
      <c r="C77" s="227" t="s">
        <v>134</v>
      </c>
    </row>
    <row r="78" spans="3:3" x14ac:dyDescent="0.2">
      <c r="C78" s="1" t="s">
        <v>135</v>
      </c>
    </row>
    <row r="79" spans="3:3" x14ac:dyDescent="0.2">
      <c r="C79" s="1" t="s">
        <v>136</v>
      </c>
    </row>
    <row r="80" spans="3:3" x14ac:dyDescent="0.2">
      <c r="C80" s="1" t="s">
        <v>137</v>
      </c>
    </row>
    <row r="81" spans="3:3" x14ac:dyDescent="0.2">
      <c r="C81" s="1" t="s">
        <v>138</v>
      </c>
    </row>
    <row r="82" spans="3:3" x14ac:dyDescent="0.2">
      <c r="C82" s="1" t="s">
        <v>139</v>
      </c>
    </row>
  </sheetData>
  <mergeCells count="5">
    <mergeCell ref="A42:A44"/>
    <mergeCell ref="A4:A24"/>
    <mergeCell ref="A26:A40"/>
    <mergeCell ref="C49:L49"/>
    <mergeCell ref="N51:R58"/>
  </mergeCells>
  <pageMargins left="0.7" right="0.7" top="0.75" bottom="0.75" header="0.3" footer="0.3"/>
  <pageSetup paperSize="8" scale="3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Current Establishment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Hurst</dc:creator>
  <cp:lastModifiedBy>Orton, Peter (Communications)</cp:lastModifiedBy>
  <cp:lastPrinted>2018-07-05T14:13:23Z</cp:lastPrinted>
  <dcterms:created xsi:type="dcterms:W3CDTF">2004-03-18T15:35:18Z</dcterms:created>
  <dcterms:modified xsi:type="dcterms:W3CDTF">2019-05-10T09:23:56Z</dcterms:modified>
</cp:coreProperties>
</file>